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dar\OneDrive\Desktop\"/>
    </mc:Choice>
  </mc:AlternateContent>
  <xr:revisionPtr revIDLastSave="0" documentId="13_ncr:1_{66D58A16-9293-459C-8C4F-CB540FD27EBC}" xr6:coauthVersionLast="47" xr6:coauthVersionMax="47" xr10:uidLastSave="{00000000-0000-0000-0000-000000000000}"/>
  <bookViews>
    <workbookView xWindow="-120" yWindow="-120" windowWidth="20730" windowHeight="11040" xr2:uid="{3FA044D0-B27A-4762-83AD-A97115AB9005}"/>
  </bookViews>
  <sheets>
    <sheet name="Sheet1" sheetId="1" r:id="rId1"/>
    <sheet name="Incentiv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I45" i="1"/>
  <c r="G8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5" i="1"/>
  <c r="E80" i="1"/>
  <c r="I104" i="2"/>
  <c r="D105" i="2"/>
  <c r="C104" i="2"/>
  <c r="B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I44" i="1"/>
  <c r="E44" i="1"/>
  <c r="E64" i="1"/>
  <c r="G17" i="1"/>
  <c r="E51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G16" i="1"/>
  <c r="E9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4" i="1"/>
  <c r="G4" i="1"/>
  <c r="H104" i="1"/>
  <c r="B104" i="1"/>
  <c r="I104" i="1" s="1"/>
  <c r="E21" i="1"/>
  <c r="L40" i="1"/>
  <c r="M38" i="1"/>
  <c r="L38" i="1"/>
  <c r="G21" i="1"/>
  <c r="G42" i="1"/>
  <c r="E42" i="1"/>
  <c r="E38" i="1"/>
  <c r="E14" i="1"/>
  <c r="E37" i="1"/>
  <c r="G105" i="1"/>
  <c r="E105" i="1"/>
  <c r="C104" i="1"/>
  <c r="M103" i="1"/>
  <c r="L103" i="1"/>
  <c r="N103" i="1" s="1"/>
  <c r="G103" i="1"/>
  <c r="E103" i="1"/>
  <c r="G102" i="1"/>
  <c r="E102" i="1"/>
  <c r="G101" i="1"/>
  <c r="E101" i="1"/>
  <c r="G100" i="1"/>
  <c r="E100" i="1"/>
  <c r="G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M89" i="1"/>
  <c r="L89" i="1"/>
  <c r="G89" i="1"/>
  <c r="E89" i="1"/>
  <c r="G88" i="1"/>
  <c r="E88" i="1"/>
  <c r="G87" i="1"/>
  <c r="E87" i="1"/>
  <c r="G86" i="1"/>
  <c r="E86" i="1"/>
  <c r="M85" i="1"/>
  <c r="L85" i="1"/>
  <c r="G85" i="1"/>
  <c r="E85" i="1"/>
  <c r="G84" i="1"/>
  <c r="E84" i="1"/>
  <c r="G83" i="1"/>
  <c r="E83" i="1"/>
  <c r="G82" i="1"/>
  <c r="E82" i="1"/>
  <c r="G81" i="1"/>
  <c r="E81" i="1"/>
  <c r="G79" i="1"/>
  <c r="E79" i="1"/>
  <c r="G78" i="1"/>
  <c r="E78" i="1"/>
  <c r="G77" i="1"/>
  <c r="E77" i="1"/>
  <c r="E76" i="1"/>
  <c r="G75" i="1"/>
  <c r="E75" i="1"/>
  <c r="G74" i="1"/>
  <c r="E74" i="1"/>
  <c r="M73" i="1"/>
  <c r="L73" i="1"/>
  <c r="G73" i="1"/>
  <c r="E73" i="1"/>
  <c r="G72" i="1"/>
  <c r="E72" i="1"/>
  <c r="G71" i="1"/>
  <c r="E71" i="1"/>
  <c r="E70" i="1"/>
  <c r="G69" i="1"/>
  <c r="E69" i="1"/>
  <c r="G68" i="1"/>
  <c r="E68" i="1"/>
  <c r="G67" i="1"/>
  <c r="E67" i="1"/>
  <c r="G66" i="1"/>
  <c r="E66" i="1"/>
  <c r="G65" i="1"/>
  <c r="E65" i="1"/>
  <c r="G64" i="1"/>
  <c r="M63" i="1"/>
  <c r="L63" i="1"/>
  <c r="G63" i="1"/>
  <c r="E63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M50" i="1"/>
  <c r="L50" i="1"/>
  <c r="G50" i="1"/>
  <c r="E50" i="1"/>
  <c r="G49" i="1"/>
  <c r="E49" i="1"/>
  <c r="G48" i="1"/>
  <c r="E48" i="1"/>
  <c r="G47" i="1"/>
  <c r="E47" i="1"/>
  <c r="M46" i="1"/>
  <c r="L46" i="1"/>
  <c r="G46" i="1"/>
  <c r="E46" i="1"/>
  <c r="G45" i="1"/>
  <c r="E45" i="1"/>
  <c r="G44" i="1"/>
  <c r="G43" i="1"/>
  <c r="E43" i="1"/>
  <c r="G41" i="1"/>
  <c r="E41" i="1"/>
  <c r="M40" i="1"/>
  <c r="N40" i="1"/>
  <c r="G40" i="1"/>
  <c r="E40" i="1"/>
  <c r="E39" i="1"/>
  <c r="G38" i="1"/>
  <c r="G37" i="1"/>
  <c r="G36" i="1"/>
  <c r="E36" i="1"/>
  <c r="G35" i="1"/>
  <c r="E35" i="1"/>
  <c r="G34" i="1"/>
  <c r="E34" i="1"/>
  <c r="G33" i="1"/>
  <c r="E33" i="1"/>
  <c r="G32" i="1"/>
  <c r="E32" i="1"/>
  <c r="E31" i="1"/>
  <c r="G30" i="1"/>
  <c r="E30" i="1"/>
  <c r="D30" i="1"/>
  <c r="M29" i="1"/>
  <c r="L29" i="1"/>
  <c r="G29" i="1"/>
  <c r="E29" i="1"/>
  <c r="D29" i="1"/>
  <c r="G28" i="1"/>
  <c r="E28" i="1"/>
  <c r="D28" i="1"/>
  <c r="G27" i="1"/>
  <c r="E27" i="1"/>
  <c r="D27" i="1"/>
  <c r="G26" i="1"/>
  <c r="E26" i="1"/>
  <c r="D26" i="1"/>
  <c r="G25" i="1"/>
  <c r="E25" i="1"/>
  <c r="D25" i="1"/>
  <c r="G24" i="1"/>
  <c r="E24" i="1"/>
  <c r="D24" i="1"/>
  <c r="G23" i="1"/>
  <c r="E23" i="1"/>
  <c r="D23" i="1"/>
  <c r="M22" i="1"/>
  <c r="L22" i="1"/>
  <c r="G22" i="1"/>
  <c r="E22" i="1"/>
  <c r="D22" i="1"/>
  <c r="D21" i="1"/>
  <c r="G20" i="1"/>
  <c r="E20" i="1"/>
  <c r="D20" i="1"/>
  <c r="G19" i="1"/>
  <c r="E19" i="1"/>
  <c r="D19" i="1"/>
  <c r="G18" i="1"/>
  <c r="E18" i="1"/>
  <c r="D18" i="1"/>
  <c r="E17" i="1"/>
  <c r="D17" i="1"/>
  <c r="E16" i="1"/>
  <c r="D16" i="1"/>
  <c r="G15" i="1"/>
  <c r="E15" i="1"/>
  <c r="D15" i="1"/>
  <c r="M14" i="1"/>
  <c r="L14" i="1"/>
  <c r="G14" i="1"/>
  <c r="D14" i="1"/>
  <c r="G13" i="1"/>
  <c r="E13" i="1"/>
  <c r="D13" i="1"/>
  <c r="G12" i="1"/>
  <c r="E12" i="1"/>
  <c r="D12" i="1"/>
  <c r="G11" i="1"/>
  <c r="E11" i="1"/>
  <c r="D11" i="1"/>
  <c r="G10" i="1"/>
  <c r="E10" i="1"/>
  <c r="D10" i="1"/>
  <c r="G9" i="1"/>
  <c r="E9" i="1"/>
  <c r="D9" i="1"/>
  <c r="G8" i="1"/>
  <c r="E8" i="1"/>
  <c r="D8" i="1"/>
  <c r="G7" i="1"/>
  <c r="E7" i="1"/>
  <c r="D7" i="1"/>
  <c r="G6" i="1"/>
  <c r="E6" i="1"/>
  <c r="D6" i="1"/>
  <c r="G5" i="1"/>
  <c r="E5" i="1"/>
  <c r="D5" i="1"/>
  <c r="E4" i="1"/>
  <c r="D4" i="1"/>
  <c r="D104" i="1" l="1"/>
  <c r="D104" i="2"/>
  <c r="N50" i="1"/>
  <c r="N46" i="1"/>
  <c r="N38" i="1"/>
  <c r="N63" i="1"/>
  <c r="N73" i="1"/>
  <c r="N22" i="1"/>
  <c r="N89" i="1"/>
  <c r="N29" i="1"/>
  <c r="G104" i="1"/>
  <c r="E104" i="1"/>
  <c r="N85" i="1"/>
  <c r="N14" i="1"/>
</calcChain>
</file>

<file path=xl/sharedStrings.xml><?xml version="1.0" encoding="utf-8"?>
<sst xmlns="http://schemas.openxmlformats.org/spreadsheetml/2006/main" count="434" uniqueCount="143">
  <si>
    <t>Squadron Name</t>
  </si>
  <si>
    <t>Percentage</t>
  </si>
  <si>
    <t>Percent</t>
  </si>
  <si>
    <t>District</t>
  </si>
  <si>
    <t>and Number</t>
  </si>
  <si>
    <t>MBSP</t>
  </si>
  <si>
    <t>of last year</t>
  </si>
  <si>
    <t>renewals</t>
  </si>
  <si>
    <t>56, Jefferson</t>
  </si>
  <si>
    <t>10th</t>
  </si>
  <si>
    <t>XX</t>
  </si>
  <si>
    <t>64, Monroe</t>
  </si>
  <si>
    <t>xx</t>
  </si>
  <si>
    <t>77, Conyers</t>
  </si>
  <si>
    <t>93, Commerce**</t>
  </si>
  <si>
    <t>109, Hartwell</t>
  </si>
  <si>
    <t>110, Monticello**</t>
  </si>
  <si>
    <t>123, Lexington</t>
  </si>
  <si>
    <t xml:space="preserve"> </t>
  </si>
  <si>
    <t>163, Statham</t>
  </si>
  <si>
    <t>215, Homer</t>
  </si>
  <si>
    <t>233, Loganville</t>
  </si>
  <si>
    <t>583, Eatonton</t>
  </si>
  <si>
    <t xml:space="preserve">63, Augusta </t>
  </si>
  <si>
    <t>11th</t>
  </si>
  <si>
    <t>178, Augusta</t>
  </si>
  <si>
    <t>192, Evans</t>
  </si>
  <si>
    <t xml:space="preserve">194, Lincolnton </t>
  </si>
  <si>
    <t>205, Augusta **</t>
  </si>
  <si>
    <t>235, Ft. Gordon**</t>
  </si>
  <si>
    <t xml:space="preserve">337, Grovetown </t>
  </si>
  <si>
    <t>5th</t>
  </si>
  <si>
    <t>13, Valdosta</t>
  </si>
  <si>
    <t>12th</t>
  </si>
  <si>
    <t>21, Tifton</t>
  </si>
  <si>
    <t>99, Fitzgerald</t>
  </si>
  <si>
    <t>324, Moultrie</t>
  </si>
  <si>
    <t>335, Sylvester</t>
  </si>
  <si>
    <t xml:space="preserve">336, Lakeland </t>
  </si>
  <si>
    <t>536, Fitzgerald</t>
  </si>
  <si>
    <t>27, Richmond Hill **</t>
  </si>
  <si>
    <t>1st</t>
  </si>
  <si>
    <t>90, Statesboro**</t>
  </si>
  <si>
    <t>103, Swainsboro</t>
  </si>
  <si>
    <t>116, Sylvania</t>
  </si>
  <si>
    <t>135, Savannah</t>
  </si>
  <si>
    <t>154, Tybee Island</t>
  </si>
  <si>
    <t>184, Thunderbolt</t>
  </si>
  <si>
    <t>321, Midway</t>
  </si>
  <si>
    <t>3rd</t>
  </si>
  <si>
    <t>500, Savannah</t>
  </si>
  <si>
    <t>30, Albany</t>
  </si>
  <si>
    <t>2nd</t>
  </si>
  <si>
    <t>4th</t>
  </si>
  <si>
    <t>512, Albany</t>
  </si>
  <si>
    <t>35, Columbus</t>
  </si>
  <si>
    <t>189, Pine Mountain**</t>
  </si>
  <si>
    <t xml:space="preserve">191, Ellaville </t>
  </si>
  <si>
    <t>267, Columbus</t>
  </si>
  <si>
    <t xml:space="preserve">333, Columbus </t>
  </si>
  <si>
    <t>66, Decatur</t>
  </si>
  <si>
    <t>197, Zebulon</t>
  </si>
  <si>
    <t>207, Tucker</t>
  </si>
  <si>
    <t>258, Jonesboro</t>
  </si>
  <si>
    <t>29, Marietta</t>
  </si>
  <si>
    <t>57, Newnan</t>
  </si>
  <si>
    <t>70, Villa Rica</t>
  </si>
  <si>
    <t>111, Dallas</t>
  </si>
  <si>
    <t>143, Carrollton</t>
  </si>
  <si>
    <t>145, Douglasville</t>
  </si>
  <si>
    <t>160, Smryna</t>
  </si>
  <si>
    <t>216, Austell</t>
  </si>
  <si>
    <t>264, Mableton</t>
  </si>
  <si>
    <t>291, Atlanta</t>
  </si>
  <si>
    <t>294, Powder Springs</t>
  </si>
  <si>
    <t>296, Marietta</t>
  </si>
  <si>
    <t xml:space="preserve">304, N Cobb </t>
  </si>
  <si>
    <t xml:space="preserve">3, Macon </t>
  </si>
  <si>
    <t>6th</t>
  </si>
  <si>
    <t>6, Milledgeville</t>
  </si>
  <si>
    <t xml:space="preserve">17, Dublin </t>
  </si>
  <si>
    <t>71, Rochelle</t>
  </si>
  <si>
    <t xml:space="preserve">126, Eastman </t>
  </si>
  <si>
    <t>172, Warner Robins</t>
  </si>
  <si>
    <t>202, Vienna **</t>
  </si>
  <si>
    <t xml:space="preserve">523, Milledgeville </t>
  </si>
  <si>
    <t>542, Cordele</t>
  </si>
  <si>
    <t>594, Warner Robins</t>
  </si>
  <si>
    <t xml:space="preserve">5, Rome </t>
  </si>
  <si>
    <t>7th</t>
  </si>
  <si>
    <t>12, Rockmart</t>
  </si>
  <si>
    <t>42, Cartersville</t>
  </si>
  <si>
    <t>47, Calhoun</t>
  </si>
  <si>
    <t>86, Cedartown</t>
  </si>
  <si>
    <t>112, Dalton</t>
  </si>
  <si>
    <t>129, Summerville</t>
  </si>
  <si>
    <t>167, Chatsworth</t>
  </si>
  <si>
    <t>214, Ft Oglethorpe</t>
  </si>
  <si>
    <t>245, Adairsville</t>
  </si>
  <si>
    <t>305, Fairmount</t>
  </si>
  <si>
    <t>506, Rome</t>
  </si>
  <si>
    <t>9, Brunswick</t>
  </si>
  <si>
    <t>8th</t>
  </si>
  <si>
    <t xml:space="preserve">69. Alma </t>
  </si>
  <si>
    <t>130, Okefenokee**</t>
  </si>
  <si>
    <t xml:space="preserve">137, Darien </t>
  </si>
  <si>
    <t>7, Gainesville**</t>
  </si>
  <si>
    <t>9th</t>
  </si>
  <si>
    <t>23, Hiawassee</t>
  </si>
  <si>
    <t>45, Canton</t>
  </si>
  <si>
    <t>82, Ellijay</t>
  </si>
  <si>
    <t>121, Blairsville</t>
  </si>
  <si>
    <t>127, Sugar Hill</t>
  </si>
  <si>
    <t>149, Jasper</t>
  </si>
  <si>
    <t>201, Alpharetta</t>
  </si>
  <si>
    <t>232, Snellville</t>
  </si>
  <si>
    <t>239, Dahlonega**</t>
  </si>
  <si>
    <t>251, Duluth</t>
  </si>
  <si>
    <t>307, Cummings**</t>
  </si>
  <si>
    <t>316, So. Cherokee</t>
  </si>
  <si>
    <t>2100, Cyber</t>
  </si>
  <si>
    <t>SAL 2026 Membership Report</t>
  </si>
  <si>
    <t>186, Grennville**</t>
  </si>
  <si>
    <t xml:space="preserve">  </t>
  </si>
  <si>
    <t xml:space="preserve"> xx</t>
  </si>
  <si>
    <t xml:space="preserve"> XX</t>
  </si>
  <si>
    <t xml:space="preserve">xx </t>
  </si>
  <si>
    <t>DIFF</t>
  </si>
  <si>
    <t>REN</t>
  </si>
  <si>
    <t>Target</t>
  </si>
  <si>
    <t>Goal</t>
  </si>
  <si>
    <t>goal</t>
  </si>
  <si>
    <t>505, Augusta *</t>
  </si>
  <si>
    <t>GA</t>
  </si>
  <si>
    <t>Oct</t>
  </si>
  <si>
    <t>Nov</t>
  </si>
  <si>
    <t>Dec</t>
  </si>
  <si>
    <t>Jan</t>
  </si>
  <si>
    <t>Amount</t>
  </si>
  <si>
    <t>owed</t>
  </si>
  <si>
    <t>SAL 2026 Membership Incentives</t>
  </si>
  <si>
    <t>0we</t>
  </si>
  <si>
    <t>186, Greennville**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</si>
</sst>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5" fontId="0" fillId="8" borderId="3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6" fontId="0" fillId="4" borderId="11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9" borderId="3" xfId="0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166" fontId="0" fillId="4" borderId="9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54AF-6C0F-4171-BA66-469691DED946}">
  <dimension ref="A1:N106"/>
  <sheetViews>
    <sheetView tabSelected="1" topLeftCell="A86" zoomScaleNormal="100" workbookViewId="0">
      <selection activeCell="N96" sqref="N96"/>
    </sheetView>
  </sheetViews>
  <sheetFormatPr defaultRowHeight="15" x14ac:dyDescent="0.25"/>
  <cols>
    <col min="1" max="1" width="18.7109375" customWidth="1"/>
    <col min="2" max="2" width="7.5703125" customWidth="1"/>
    <col min="3" max="3" width="6.85546875" customWidth="1"/>
    <col min="4" max="4" width="6.28515625" customWidth="1"/>
    <col min="5" max="5" width="10.28515625" customWidth="1"/>
    <col min="6" max="6" width="5.7109375" customWidth="1"/>
    <col min="8" max="8" width="6.28515625" customWidth="1"/>
    <col min="9" max="9" width="8.28515625" customWidth="1"/>
    <col min="10" max="11" width="6.28515625" customWidth="1"/>
    <col min="12" max="13" width="9.140625" style="1"/>
    <col min="14" max="14" width="10.5703125" style="1" customWidth="1"/>
  </cols>
  <sheetData>
    <row r="1" spans="1:14" s="3" customFormat="1" ht="16.5" thickBot="1" x14ac:dyDescent="0.3">
      <c r="A1" s="1"/>
      <c r="B1" s="1"/>
      <c r="C1" s="1"/>
      <c r="D1" s="2" t="s">
        <v>121</v>
      </c>
      <c r="E1" s="1"/>
      <c r="F1" s="1"/>
      <c r="G1" s="1"/>
      <c r="H1" s="33" t="s">
        <v>133</v>
      </c>
      <c r="I1"/>
      <c r="J1" s="1"/>
      <c r="K1" s="1"/>
      <c r="L1" s="1"/>
      <c r="M1" s="1"/>
      <c r="N1" s="1"/>
    </row>
    <row r="2" spans="1:14" x14ac:dyDescent="0.25">
      <c r="A2" s="4" t="s">
        <v>0</v>
      </c>
      <c r="B2" s="5">
        <v>2026</v>
      </c>
      <c r="C2" s="6">
        <v>2025</v>
      </c>
      <c r="D2" s="7" t="s">
        <v>127</v>
      </c>
      <c r="E2" s="7" t="s">
        <v>1</v>
      </c>
      <c r="F2" s="7"/>
      <c r="G2" s="7" t="s">
        <v>2</v>
      </c>
      <c r="H2" s="29" t="s">
        <v>129</v>
      </c>
      <c r="I2" s="29" t="s">
        <v>2</v>
      </c>
      <c r="J2" s="7" t="s">
        <v>3</v>
      </c>
      <c r="L2"/>
      <c r="M2"/>
      <c r="N2"/>
    </row>
    <row r="3" spans="1:14" x14ac:dyDescent="0.25">
      <c r="A3" s="8" t="s">
        <v>4</v>
      </c>
      <c r="B3" s="1" t="s">
        <v>5</v>
      </c>
      <c r="C3" s="9" t="s">
        <v>5</v>
      </c>
      <c r="D3" s="1"/>
      <c r="E3" s="1" t="s">
        <v>6</v>
      </c>
      <c r="F3" s="1" t="s">
        <v>128</v>
      </c>
      <c r="G3" s="1" t="s">
        <v>7</v>
      </c>
      <c r="H3" s="30" t="s">
        <v>130</v>
      </c>
      <c r="I3" s="30" t="s">
        <v>131</v>
      </c>
      <c r="J3" s="1"/>
      <c r="L3"/>
      <c r="M3"/>
      <c r="N3"/>
    </row>
    <row r="4" spans="1:14" x14ac:dyDescent="0.25">
      <c r="A4" s="10" t="s">
        <v>8</v>
      </c>
      <c r="B4" s="6">
        <v>19</v>
      </c>
      <c r="C4" s="6">
        <v>22</v>
      </c>
      <c r="D4" s="11">
        <f t="shared" ref="D4:D67" si="0">SUM(C4-B4)</f>
        <v>3</v>
      </c>
      <c r="E4" s="13">
        <f t="shared" ref="E4:E67" si="1">SUM(B4/C4)*100</f>
        <v>86.36363636363636</v>
      </c>
      <c r="F4" s="6">
        <v>18</v>
      </c>
      <c r="G4" s="12">
        <f>SUM(F4/C4)*100</f>
        <v>81.818181818181827</v>
      </c>
      <c r="H4" s="6">
        <v>24</v>
      </c>
      <c r="I4" s="12">
        <f>SUM(B4/H4)*100</f>
        <v>79.166666666666657</v>
      </c>
      <c r="J4" s="6" t="s">
        <v>9</v>
      </c>
      <c r="K4" s="6" t="s">
        <v>12</v>
      </c>
    </row>
    <row r="5" spans="1:14" x14ac:dyDescent="0.25">
      <c r="A5" s="10" t="s">
        <v>11</v>
      </c>
      <c r="B5" s="6">
        <v>57</v>
      </c>
      <c r="C5" s="6">
        <v>67</v>
      </c>
      <c r="D5" s="11">
        <f t="shared" si="0"/>
        <v>10</v>
      </c>
      <c r="E5" s="13">
        <f t="shared" si="1"/>
        <v>85.074626865671647</v>
      </c>
      <c r="F5" s="6">
        <v>48</v>
      </c>
      <c r="G5" s="12">
        <f t="shared" ref="G5:G30" si="2">SUM(F5/C5)*100</f>
        <v>71.641791044776113</v>
      </c>
      <c r="H5" s="6">
        <v>69</v>
      </c>
      <c r="I5" s="12">
        <f t="shared" ref="I5:I68" si="3">SUM(B5/H5)*100</f>
        <v>82.608695652173907</v>
      </c>
      <c r="J5" s="6" t="s">
        <v>9</v>
      </c>
      <c r="K5" s="6" t="s">
        <v>12</v>
      </c>
    </row>
    <row r="6" spans="1:14" x14ac:dyDescent="0.25">
      <c r="A6" s="10" t="s">
        <v>13</v>
      </c>
      <c r="B6" s="6">
        <v>50</v>
      </c>
      <c r="C6" s="6">
        <v>52</v>
      </c>
      <c r="D6" s="11">
        <f t="shared" si="0"/>
        <v>2</v>
      </c>
      <c r="E6" s="13">
        <f t="shared" si="1"/>
        <v>96.15384615384616</v>
      </c>
      <c r="F6" s="6">
        <v>45</v>
      </c>
      <c r="G6" s="12">
        <f t="shared" si="2"/>
        <v>86.538461538461547</v>
      </c>
      <c r="H6" s="6">
        <v>54</v>
      </c>
      <c r="I6" s="12">
        <f t="shared" si="3"/>
        <v>92.592592592592595</v>
      </c>
      <c r="J6" s="6" t="s">
        <v>9</v>
      </c>
      <c r="K6" s="6" t="s">
        <v>10</v>
      </c>
    </row>
    <row r="7" spans="1:14" x14ac:dyDescent="0.25">
      <c r="A7" s="10" t="s">
        <v>14</v>
      </c>
      <c r="B7" s="6">
        <v>6</v>
      </c>
      <c r="C7" s="6">
        <v>10</v>
      </c>
      <c r="D7" s="11">
        <f t="shared" si="0"/>
        <v>4</v>
      </c>
      <c r="E7" s="13">
        <f t="shared" si="1"/>
        <v>60</v>
      </c>
      <c r="F7" s="6">
        <v>2</v>
      </c>
      <c r="G7" s="12">
        <f t="shared" si="2"/>
        <v>20</v>
      </c>
      <c r="H7" s="6">
        <v>15</v>
      </c>
      <c r="I7" s="12">
        <f t="shared" si="3"/>
        <v>40</v>
      </c>
      <c r="J7" s="6" t="s">
        <v>9</v>
      </c>
      <c r="K7" s="6" t="s">
        <v>10</v>
      </c>
    </row>
    <row r="8" spans="1:14" x14ac:dyDescent="0.25">
      <c r="A8" s="10" t="s">
        <v>15</v>
      </c>
      <c r="B8" s="6">
        <v>24</v>
      </c>
      <c r="C8" s="6">
        <v>22</v>
      </c>
      <c r="D8" s="11">
        <f t="shared" si="0"/>
        <v>-2</v>
      </c>
      <c r="E8" s="25">
        <f t="shared" si="1"/>
        <v>109.09090909090908</v>
      </c>
      <c r="F8" s="6">
        <v>20</v>
      </c>
      <c r="G8" s="12">
        <f t="shared" si="2"/>
        <v>90.909090909090907</v>
      </c>
      <c r="H8" s="6">
        <v>24</v>
      </c>
      <c r="I8" s="31">
        <f t="shared" si="3"/>
        <v>100</v>
      </c>
      <c r="J8" s="6" t="s">
        <v>9</v>
      </c>
      <c r="K8" s="6" t="s">
        <v>12</v>
      </c>
    </row>
    <row r="9" spans="1:14" x14ac:dyDescent="0.25">
      <c r="A9" s="10" t="s">
        <v>16</v>
      </c>
      <c r="B9" s="6">
        <v>11</v>
      </c>
      <c r="C9" s="6">
        <v>11</v>
      </c>
      <c r="D9" s="11">
        <f t="shared" si="0"/>
        <v>0</v>
      </c>
      <c r="E9" s="25">
        <f t="shared" si="1"/>
        <v>100</v>
      </c>
      <c r="F9" s="6">
        <v>11</v>
      </c>
      <c r="G9" s="27">
        <f t="shared" si="2"/>
        <v>100</v>
      </c>
      <c r="H9" s="6">
        <v>15</v>
      </c>
      <c r="I9" s="12">
        <f t="shared" si="3"/>
        <v>73.333333333333329</v>
      </c>
      <c r="J9" s="6" t="s">
        <v>9</v>
      </c>
      <c r="K9" s="6" t="s">
        <v>125</v>
      </c>
    </row>
    <row r="10" spans="1:14" x14ac:dyDescent="0.25">
      <c r="A10" s="10" t="s">
        <v>17</v>
      </c>
      <c r="B10" s="6">
        <v>78</v>
      </c>
      <c r="C10" s="6">
        <v>93</v>
      </c>
      <c r="D10" s="11">
        <f t="shared" si="0"/>
        <v>15</v>
      </c>
      <c r="E10" s="13">
        <f t="shared" si="1"/>
        <v>83.870967741935488</v>
      </c>
      <c r="F10" s="6">
        <v>75</v>
      </c>
      <c r="G10" s="12">
        <f t="shared" si="2"/>
        <v>80.645161290322577</v>
      </c>
      <c r="H10" s="6">
        <v>95</v>
      </c>
      <c r="I10" s="12">
        <f t="shared" si="3"/>
        <v>82.10526315789474</v>
      </c>
      <c r="J10" s="6" t="s">
        <v>9</v>
      </c>
      <c r="K10" s="6" t="s">
        <v>10</v>
      </c>
      <c r="M10" s="1" t="s">
        <v>18</v>
      </c>
    </row>
    <row r="11" spans="1:14" x14ac:dyDescent="0.25">
      <c r="A11" s="10" t="s">
        <v>19</v>
      </c>
      <c r="B11" s="6">
        <v>57</v>
      </c>
      <c r="C11" s="6">
        <v>70</v>
      </c>
      <c r="D11" s="11">
        <f t="shared" si="0"/>
        <v>13</v>
      </c>
      <c r="E11" s="13">
        <f t="shared" si="1"/>
        <v>81.428571428571431</v>
      </c>
      <c r="F11" s="6">
        <v>48</v>
      </c>
      <c r="G11" s="12">
        <f t="shared" si="2"/>
        <v>68.571428571428569</v>
      </c>
      <c r="H11" s="6">
        <v>72</v>
      </c>
      <c r="I11" s="12">
        <f t="shared" si="3"/>
        <v>79.166666666666657</v>
      </c>
      <c r="J11" s="6" t="s">
        <v>9</v>
      </c>
      <c r="K11" s="6" t="s">
        <v>10</v>
      </c>
    </row>
    <row r="12" spans="1:14" x14ac:dyDescent="0.25">
      <c r="A12" s="10" t="s">
        <v>20</v>
      </c>
      <c r="B12" s="6">
        <v>15</v>
      </c>
      <c r="C12" s="6">
        <v>15</v>
      </c>
      <c r="D12" s="11">
        <f t="shared" si="0"/>
        <v>0</v>
      </c>
      <c r="E12" s="25">
        <f t="shared" si="1"/>
        <v>100</v>
      </c>
      <c r="F12" s="6">
        <v>12</v>
      </c>
      <c r="G12" s="12">
        <f t="shared" si="2"/>
        <v>80</v>
      </c>
      <c r="H12" s="6">
        <v>17</v>
      </c>
      <c r="I12" s="12">
        <f t="shared" si="3"/>
        <v>88.235294117647058</v>
      </c>
      <c r="J12" s="6" t="s">
        <v>9</v>
      </c>
      <c r="K12" s="6" t="s">
        <v>10</v>
      </c>
    </row>
    <row r="13" spans="1:14" x14ac:dyDescent="0.25">
      <c r="A13" s="10" t="s">
        <v>21</v>
      </c>
      <c r="B13" s="6">
        <v>32</v>
      </c>
      <c r="C13" s="6">
        <v>43</v>
      </c>
      <c r="D13" s="11">
        <f t="shared" si="0"/>
        <v>11</v>
      </c>
      <c r="E13" s="13">
        <f t="shared" si="1"/>
        <v>74.418604651162795</v>
      </c>
      <c r="F13" s="6">
        <v>27</v>
      </c>
      <c r="G13" s="12">
        <f t="shared" si="2"/>
        <v>62.790697674418603</v>
      </c>
      <c r="H13" s="6">
        <v>45</v>
      </c>
      <c r="I13" s="12">
        <f t="shared" si="3"/>
        <v>71.111111111111114</v>
      </c>
      <c r="J13" s="6" t="s">
        <v>9</v>
      </c>
      <c r="K13" s="6" t="s">
        <v>12</v>
      </c>
    </row>
    <row r="14" spans="1:14" ht="15.75" thickBot="1" x14ac:dyDescent="0.3">
      <c r="A14" s="10" t="s">
        <v>22</v>
      </c>
      <c r="B14" s="6">
        <v>22</v>
      </c>
      <c r="C14" s="6">
        <v>10</v>
      </c>
      <c r="D14" s="11">
        <f t="shared" si="0"/>
        <v>-12</v>
      </c>
      <c r="E14" s="25">
        <f>SUM(B14/C14)*100</f>
        <v>220.00000000000003</v>
      </c>
      <c r="F14" s="6">
        <v>22</v>
      </c>
      <c r="G14" s="27">
        <f t="shared" si="2"/>
        <v>220.00000000000003</v>
      </c>
      <c r="H14" s="6">
        <v>15</v>
      </c>
      <c r="I14" s="31">
        <f t="shared" si="3"/>
        <v>146.66666666666666</v>
      </c>
      <c r="J14" s="6" t="s">
        <v>9</v>
      </c>
      <c r="K14" s="14" t="s">
        <v>18</v>
      </c>
      <c r="L14" s="15">
        <f>SUM(B4:B14)</f>
        <v>371</v>
      </c>
      <c r="M14" s="16">
        <f>SUM(C4:C14)</f>
        <v>415</v>
      </c>
      <c r="N14" s="17">
        <f>SUM(L14/M14)*100</f>
        <v>89.397590361445779</v>
      </c>
    </row>
    <row r="15" spans="1:14" x14ac:dyDescent="0.25">
      <c r="A15" s="10" t="s">
        <v>23</v>
      </c>
      <c r="B15" s="14"/>
      <c r="C15" s="14">
        <v>0</v>
      </c>
      <c r="D15" s="11">
        <f t="shared" si="0"/>
        <v>0</v>
      </c>
      <c r="E15" s="13" t="e">
        <f t="shared" si="1"/>
        <v>#DIV/0!</v>
      </c>
      <c r="F15" s="6"/>
      <c r="G15" s="12" t="e">
        <f t="shared" si="2"/>
        <v>#DIV/0!</v>
      </c>
      <c r="H15" s="6"/>
      <c r="I15" s="12" t="e">
        <f t="shared" si="3"/>
        <v>#DIV/0!</v>
      </c>
      <c r="J15" s="6" t="s">
        <v>24</v>
      </c>
      <c r="K15" s="14"/>
    </row>
    <row r="16" spans="1:14" x14ac:dyDescent="0.25">
      <c r="A16" s="10" t="s">
        <v>25</v>
      </c>
      <c r="B16" s="6">
        <v>106</v>
      </c>
      <c r="C16" s="6">
        <v>94</v>
      </c>
      <c r="D16" s="11">
        <f t="shared" si="0"/>
        <v>-12</v>
      </c>
      <c r="E16" s="25">
        <f t="shared" si="1"/>
        <v>112.7659574468085</v>
      </c>
      <c r="F16" s="6">
        <v>101</v>
      </c>
      <c r="G16" s="27">
        <f>SUM(F16/C16)*100</f>
        <v>107.44680851063831</v>
      </c>
      <c r="H16" s="6">
        <v>93</v>
      </c>
      <c r="I16" s="31">
        <f t="shared" si="3"/>
        <v>113.97849462365592</v>
      </c>
      <c r="J16" s="6" t="s">
        <v>24</v>
      </c>
      <c r="K16" s="6" t="s">
        <v>10</v>
      </c>
    </row>
    <row r="17" spans="1:14" x14ac:dyDescent="0.25">
      <c r="A17" s="10" t="s">
        <v>26</v>
      </c>
      <c r="B17" s="6">
        <v>124</v>
      </c>
      <c r="C17" s="6">
        <v>91</v>
      </c>
      <c r="D17" s="11">
        <f t="shared" si="0"/>
        <v>-33</v>
      </c>
      <c r="E17" s="25">
        <f t="shared" si="1"/>
        <v>136.26373626373626</v>
      </c>
      <c r="F17" s="6">
        <v>107</v>
      </c>
      <c r="G17" s="27">
        <f>SUM(F17/C17)*100</f>
        <v>117.58241758241759</v>
      </c>
      <c r="H17" s="6">
        <v>93</v>
      </c>
      <c r="I17" s="32">
        <f t="shared" si="3"/>
        <v>133.33333333333331</v>
      </c>
      <c r="J17" s="6" t="s">
        <v>24</v>
      </c>
      <c r="K17" s="6" t="s">
        <v>12</v>
      </c>
    </row>
    <row r="18" spans="1:14" x14ac:dyDescent="0.25">
      <c r="A18" s="10" t="s">
        <v>27</v>
      </c>
      <c r="B18" s="6">
        <v>18</v>
      </c>
      <c r="C18" s="6">
        <v>26</v>
      </c>
      <c r="D18" s="11">
        <f t="shared" si="0"/>
        <v>8</v>
      </c>
      <c r="E18" s="13">
        <f t="shared" si="1"/>
        <v>69.230769230769226</v>
      </c>
      <c r="F18" s="6">
        <v>18</v>
      </c>
      <c r="G18" s="12">
        <f t="shared" si="2"/>
        <v>69.230769230769226</v>
      </c>
      <c r="H18" s="6">
        <v>28</v>
      </c>
      <c r="I18" s="12">
        <f t="shared" si="3"/>
        <v>64.285714285714292</v>
      </c>
      <c r="J18" s="6" t="s">
        <v>24</v>
      </c>
      <c r="K18" s="6" t="s">
        <v>10</v>
      </c>
    </row>
    <row r="19" spans="1:14" x14ac:dyDescent="0.25">
      <c r="A19" s="10" t="s">
        <v>28</v>
      </c>
      <c r="B19" s="6">
        <v>1</v>
      </c>
      <c r="C19" s="6">
        <v>2</v>
      </c>
      <c r="D19" s="11">
        <f t="shared" si="0"/>
        <v>1</v>
      </c>
      <c r="E19" s="13">
        <f t="shared" si="1"/>
        <v>50</v>
      </c>
      <c r="F19" s="6">
        <v>1</v>
      </c>
      <c r="G19" s="12">
        <f t="shared" si="2"/>
        <v>50</v>
      </c>
      <c r="H19" s="6">
        <v>15</v>
      </c>
      <c r="I19" s="12">
        <f t="shared" si="3"/>
        <v>6.666666666666667</v>
      </c>
      <c r="J19" s="6" t="s">
        <v>24</v>
      </c>
      <c r="K19" s="14"/>
    </row>
    <row r="20" spans="1:14" x14ac:dyDescent="0.25">
      <c r="A20" s="10" t="s">
        <v>29</v>
      </c>
      <c r="B20" s="6">
        <v>23</v>
      </c>
      <c r="C20" s="6">
        <v>16</v>
      </c>
      <c r="D20" s="11">
        <f t="shared" si="0"/>
        <v>-7</v>
      </c>
      <c r="E20" s="25">
        <f t="shared" si="1"/>
        <v>143.75</v>
      </c>
      <c r="F20" s="6">
        <v>18</v>
      </c>
      <c r="G20" s="27">
        <f t="shared" si="2"/>
        <v>112.5</v>
      </c>
      <c r="H20" s="6">
        <v>18</v>
      </c>
      <c r="I20" s="31">
        <f t="shared" si="3"/>
        <v>127.77777777777777</v>
      </c>
      <c r="J20" s="6" t="s">
        <v>24</v>
      </c>
      <c r="K20" s="6" t="s">
        <v>12</v>
      </c>
    </row>
    <row r="21" spans="1:14" x14ac:dyDescent="0.25">
      <c r="A21" s="10" t="s">
        <v>30</v>
      </c>
      <c r="B21" s="6">
        <v>39</v>
      </c>
      <c r="C21" s="6">
        <v>26</v>
      </c>
      <c r="D21" s="11">
        <f t="shared" si="0"/>
        <v>-13</v>
      </c>
      <c r="E21" s="25">
        <f>SUM(B21/C21)*100</f>
        <v>150</v>
      </c>
      <c r="F21" s="6">
        <v>27</v>
      </c>
      <c r="G21" s="27">
        <f>SUM(F21/C21)*100</f>
        <v>103.84615384615385</v>
      </c>
      <c r="H21" s="6">
        <v>18</v>
      </c>
      <c r="I21" s="31">
        <f t="shared" si="3"/>
        <v>216.66666666666666</v>
      </c>
      <c r="J21" s="6" t="s">
        <v>24</v>
      </c>
      <c r="K21" s="6" t="s">
        <v>10</v>
      </c>
      <c r="L21" s="22"/>
      <c r="M21" s="1" t="s">
        <v>18</v>
      </c>
      <c r="N21" s="21"/>
    </row>
    <row r="22" spans="1:14" x14ac:dyDescent="0.25">
      <c r="A22" s="10" t="s">
        <v>132</v>
      </c>
      <c r="B22" s="6">
        <v>14</v>
      </c>
      <c r="C22" s="6">
        <v>12</v>
      </c>
      <c r="D22" s="11">
        <f t="shared" si="0"/>
        <v>-2</v>
      </c>
      <c r="E22" s="25">
        <f t="shared" si="1"/>
        <v>116.66666666666667</v>
      </c>
      <c r="F22" s="6">
        <v>11</v>
      </c>
      <c r="G22" s="12">
        <f t="shared" si="2"/>
        <v>91.666666666666657</v>
      </c>
      <c r="H22" s="6">
        <v>0</v>
      </c>
      <c r="I22" s="12" t="e">
        <f t="shared" si="3"/>
        <v>#DIV/0!</v>
      </c>
      <c r="J22" s="6" t="s">
        <v>24</v>
      </c>
      <c r="K22" s="10" t="s">
        <v>12</v>
      </c>
      <c r="L22" s="24">
        <f>SUM(B15:B22)</f>
        <v>325</v>
      </c>
      <c r="M22" s="23">
        <f>SUM(C15:C22)</f>
        <v>267</v>
      </c>
      <c r="N22" s="34">
        <f>SUM(L22/M22)*100</f>
        <v>121.72284644194758</v>
      </c>
    </row>
    <row r="23" spans="1:14" x14ac:dyDescent="0.25">
      <c r="A23" s="10" t="s">
        <v>32</v>
      </c>
      <c r="B23" s="6">
        <v>35</v>
      </c>
      <c r="C23" s="6">
        <v>34</v>
      </c>
      <c r="D23" s="11">
        <f t="shared" si="0"/>
        <v>-1</v>
      </c>
      <c r="E23" s="25">
        <f t="shared" si="1"/>
        <v>102.94117647058823</v>
      </c>
      <c r="F23" s="6">
        <v>32</v>
      </c>
      <c r="G23" s="12">
        <f t="shared" si="2"/>
        <v>94.117647058823522</v>
      </c>
      <c r="H23" s="6">
        <v>36</v>
      </c>
      <c r="I23" s="12">
        <f t="shared" si="3"/>
        <v>97.222222222222214</v>
      </c>
      <c r="J23" s="6" t="s">
        <v>33</v>
      </c>
      <c r="K23" s="6" t="s">
        <v>10</v>
      </c>
    </row>
    <row r="24" spans="1:14" x14ac:dyDescent="0.25">
      <c r="A24" s="10" t="s">
        <v>34</v>
      </c>
      <c r="B24" s="6">
        <v>57</v>
      </c>
      <c r="C24" s="6">
        <v>53</v>
      </c>
      <c r="D24" s="11">
        <f t="shared" si="0"/>
        <v>-4</v>
      </c>
      <c r="E24" s="25">
        <f t="shared" si="1"/>
        <v>107.54716981132076</v>
      </c>
      <c r="F24" s="6">
        <v>53</v>
      </c>
      <c r="G24" s="12">
        <f t="shared" si="2"/>
        <v>100</v>
      </c>
      <c r="H24" s="6">
        <v>55</v>
      </c>
      <c r="I24" s="12">
        <f t="shared" si="3"/>
        <v>103.63636363636364</v>
      </c>
      <c r="J24" s="6" t="s">
        <v>33</v>
      </c>
      <c r="K24" s="6" t="s">
        <v>10</v>
      </c>
    </row>
    <row r="25" spans="1:14" x14ac:dyDescent="0.25">
      <c r="A25" s="10" t="s">
        <v>35</v>
      </c>
      <c r="B25" s="6">
        <v>19</v>
      </c>
      <c r="C25" s="6">
        <v>18</v>
      </c>
      <c r="D25" s="11">
        <f t="shared" si="0"/>
        <v>-1</v>
      </c>
      <c r="E25" s="25">
        <f t="shared" si="1"/>
        <v>105.55555555555556</v>
      </c>
      <c r="F25" s="6">
        <v>18</v>
      </c>
      <c r="G25" s="27">
        <f t="shared" si="2"/>
        <v>100</v>
      </c>
      <c r="H25" s="6">
        <v>20</v>
      </c>
      <c r="I25" s="12">
        <f t="shared" si="3"/>
        <v>95</v>
      </c>
      <c r="J25" s="6" t="s">
        <v>33</v>
      </c>
      <c r="K25" s="6" t="s">
        <v>10</v>
      </c>
    </row>
    <row r="26" spans="1:14" x14ac:dyDescent="0.25">
      <c r="A26" s="10" t="s">
        <v>36</v>
      </c>
      <c r="B26" s="6">
        <v>21</v>
      </c>
      <c r="C26" s="6">
        <v>23</v>
      </c>
      <c r="D26" s="11">
        <f t="shared" si="0"/>
        <v>2</v>
      </c>
      <c r="E26" s="13">
        <f t="shared" si="1"/>
        <v>91.304347826086953</v>
      </c>
      <c r="F26" s="6">
        <v>21</v>
      </c>
      <c r="G26" s="12">
        <f t="shared" si="2"/>
        <v>91.304347826086953</v>
      </c>
      <c r="H26" s="6">
        <v>25</v>
      </c>
      <c r="I26" s="12">
        <f t="shared" si="3"/>
        <v>84</v>
      </c>
      <c r="J26" s="6" t="s">
        <v>33</v>
      </c>
      <c r="K26" s="6" t="s">
        <v>126</v>
      </c>
    </row>
    <row r="27" spans="1:14" x14ac:dyDescent="0.25">
      <c r="A27" s="10" t="s">
        <v>37</v>
      </c>
      <c r="B27" s="6">
        <v>66</v>
      </c>
      <c r="C27" s="6">
        <v>65</v>
      </c>
      <c r="D27" s="11">
        <f t="shared" si="0"/>
        <v>-1</v>
      </c>
      <c r="E27" s="26">
        <f t="shared" si="1"/>
        <v>101.53846153846153</v>
      </c>
      <c r="F27" s="6">
        <v>65</v>
      </c>
      <c r="G27" s="27">
        <f t="shared" si="2"/>
        <v>100</v>
      </c>
      <c r="H27" s="6">
        <v>67</v>
      </c>
      <c r="I27" s="12">
        <f t="shared" si="3"/>
        <v>98.507462686567166</v>
      </c>
      <c r="J27" s="6" t="s">
        <v>33</v>
      </c>
      <c r="K27" s="6" t="s">
        <v>10</v>
      </c>
    </row>
    <row r="28" spans="1:14" x14ac:dyDescent="0.25">
      <c r="A28" s="10" t="s">
        <v>38</v>
      </c>
      <c r="B28" s="6">
        <v>13</v>
      </c>
      <c r="C28" s="6">
        <v>27</v>
      </c>
      <c r="D28" s="11">
        <f t="shared" si="0"/>
        <v>14</v>
      </c>
      <c r="E28" s="13">
        <f t="shared" si="1"/>
        <v>48.148148148148145</v>
      </c>
      <c r="F28" s="6">
        <v>11</v>
      </c>
      <c r="G28" s="12">
        <f t="shared" si="2"/>
        <v>40.74074074074074</v>
      </c>
      <c r="H28" s="6">
        <v>29</v>
      </c>
      <c r="I28" s="12">
        <f t="shared" si="3"/>
        <v>44.827586206896555</v>
      </c>
      <c r="J28" s="6" t="s">
        <v>33</v>
      </c>
      <c r="K28" s="6" t="s">
        <v>10</v>
      </c>
    </row>
    <row r="29" spans="1:14" ht="15.75" thickBot="1" x14ac:dyDescent="0.3">
      <c r="A29" s="10" t="s">
        <v>39</v>
      </c>
      <c r="B29" s="6">
        <v>8</v>
      </c>
      <c r="C29" s="6">
        <v>12</v>
      </c>
      <c r="D29" s="11">
        <f t="shared" si="0"/>
        <v>4</v>
      </c>
      <c r="E29" s="13">
        <f t="shared" si="1"/>
        <v>66.666666666666657</v>
      </c>
      <c r="F29" s="6">
        <v>8</v>
      </c>
      <c r="G29" s="12">
        <f t="shared" si="2"/>
        <v>66.666666666666657</v>
      </c>
      <c r="H29" s="6">
        <v>15</v>
      </c>
      <c r="I29" s="12">
        <f t="shared" si="3"/>
        <v>53.333333333333336</v>
      </c>
      <c r="J29" s="6" t="s">
        <v>33</v>
      </c>
      <c r="K29" s="6" t="s">
        <v>12</v>
      </c>
      <c r="L29" s="15">
        <f>SUM(B23:B29)</f>
        <v>219</v>
      </c>
      <c r="M29" s="16">
        <f>SUM(C23:C29)</f>
        <v>232</v>
      </c>
      <c r="N29" s="17">
        <f>SUM(L29/M29)*100</f>
        <v>94.396551724137936</v>
      </c>
    </row>
    <row r="30" spans="1:14" x14ac:dyDescent="0.25">
      <c r="A30" s="10" t="s">
        <v>40</v>
      </c>
      <c r="B30" s="6">
        <v>12</v>
      </c>
      <c r="C30" s="6">
        <v>13</v>
      </c>
      <c r="D30" s="11">
        <f t="shared" si="0"/>
        <v>1</v>
      </c>
      <c r="E30" s="13">
        <f t="shared" si="1"/>
        <v>92.307692307692307</v>
      </c>
      <c r="F30" s="6">
        <v>10</v>
      </c>
      <c r="G30" s="12">
        <f t="shared" si="2"/>
        <v>76.923076923076934</v>
      </c>
      <c r="H30" s="6">
        <v>15</v>
      </c>
      <c r="I30" s="12">
        <f t="shared" si="3"/>
        <v>80</v>
      </c>
      <c r="J30" s="6" t="s">
        <v>41</v>
      </c>
      <c r="K30" s="6" t="s">
        <v>12</v>
      </c>
      <c r="N30" s="21"/>
    </row>
    <row r="31" spans="1:14" x14ac:dyDescent="0.25">
      <c r="A31" s="10" t="s">
        <v>42</v>
      </c>
      <c r="B31" s="6">
        <v>22</v>
      </c>
      <c r="C31" s="6">
        <v>20</v>
      </c>
      <c r="D31" s="11">
        <f t="shared" si="0"/>
        <v>-2</v>
      </c>
      <c r="E31" s="25">
        <f t="shared" si="1"/>
        <v>110.00000000000001</v>
      </c>
      <c r="F31" s="6">
        <v>15</v>
      </c>
      <c r="G31" s="12">
        <v>0</v>
      </c>
      <c r="H31" s="6">
        <v>22</v>
      </c>
      <c r="I31" s="32">
        <f t="shared" si="3"/>
        <v>100</v>
      </c>
      <c r="J31" s="6" t="s">
        <v>41</v>
      </c>
      <c r="K31" s="6" t="s">
        <v>10</v>
      </c>
    </row>
    <row r="32" spans="1:14" x14ac:dyDescent="0.25">
      <c r="A32" s="10" t="s">
        <v>43</v>
      </c>
      <c r="B32" s="6">
        <v>24</v>
      </c>
      <c r="C32" s="6">
        <v>24</v>
      </c>
      <c r="D32" s="11">
        <f t="shared" si="0"/>
        <v>0</v>
      </c>
      <c r="E32" s="25">
        <f t="shared" si="1"/>
        <v>100</v>
      </c>
      <c r="F32" s="6">
        <v>18</v>
      </c>
      <c r="G32" s="12">
        <f t="shared" ref="G32:G61" si="4">SUM(F32/C32)*100</f>
        <v>75</v>
      </c>
      <c r="H32" s="6">
        <v>26</v>
      </c>
      <c r="I32" s="12">
        <f t="shared" si="3"/>
        <v>92.307692307692307</v>
      </c>
      <c r="J32" s="6" t="s">
        <v>41</v>
      </c>
      <c r="K32" s="6" t="s">
        <v>10</v>
      </c>
    </row>
    <row r="33" spans="1:14" x14ac:dyDescent="0.25">
      <c r="A33" s="10" t="s">
        <v>44</v>
      </c>
      <c r="B33" s="6">
        <v>8</v>
      </c>
      <c r="C33" s="6">
        <v>7</v>
      </c>
      <c r="D33" s="11">
        <f t="shared" si="0"/>
        <v>-1</v>
      </c>
      <c r="E33" s="26">
        <f t="shared" si="1"/>
        <v>114.28571428571428</v>
      </c>
      <c r="F33" s="6">
        <v>7</v>
      </c>
      <c r="G33" s="27">
        <f t="shared" si="4"/>
        <v>100</v>
      </c>
      <c r="H33" s="6">
        <v>15</v>
      </c>
      <c r="I33" s="12">
        <f t="shared" si="3"/>
        <v>53.333333333333336</v>
      </c>
      <c r="J33" s="6" t="s">
        <v>41</v>
      </c>
      <c r="K33" s="6" t="s">
        <v>10</v>
      </c>
    </row>
    <row r="34" spans="1:14" x14ac:dyDescent="0.25">
      <c r="A34" s="10" t="s">
        <v>45</v>
      </c>
      <c r="B34" s="6">
        <v>53</v>
      </c>
      <c r="C34" s="6">
        <v>57</v>
      </c>
      <c r="D34" s="11">
        <f t="shared" si="0"/>
        <v>4</v>
      </c>
      <c r="E34" s="13">
        <f t="shared" si="1"/>
        <v>92.982456140350877</v>
      </c>
      <c r="F34" s="6">
        <v>43</v>
      </c>
      <c r="G34" s="12">
        <f t="shared" si="4"/>
        <v>75.438596491228068</v>
      </c>
      <c r="H34" s="6">
        <v>59</v>
      </c>
      <c r="I34" s="12">
        <f t="shared" si="3"/>
        <v>89.830508474576277</v>
      </c>
      <c r="J34" s="6" t="s">
        <v>41</v>
      </c>
      <c r="K34" s="6" t="s">
        <v>10</v>
      </c>
    </row>
    <row r="35" spans="1:14" ht="15.75" customHeight="1" x14ac:dyDescent="0.25">
      <c r="A35" s="10" t="s">
        <v>46</v>
      </c>
      <c r="B35" s="6">
        <v>106</v>
      </c>
      <c r="C35" s="6">
        <v>105</v>
      </c>
      <c r="D35" s="11">
        <f t="shared" si="0"/>
        <v>-1</v>
      </c>
      <c r="E35" s="25">
        <f t="shared" si="1"/>
        <v>100.95238095238095</v>
      </c>
      <c r="F35" s="6">
        <v>93</v>
      </c>
      <c r="G35" s="12">
        <f t="shared" si="4"/>
        <v>88.571428571428569</v>
      </c>
      <c r="H35" s="6">
        <v>107</v>
      </c>
      <c r="I35" s="12">
        <f t="shared" si="3"/>
        <v>99.065420560747668</v>
      </c>
      <c r="J35" s="6" t="s">
        <v>41</v>
      </c>
      <c r="K35" s="6" t="s">
        <v>10</v>
      </c>
    </row>
    <row r="36" spans="1:14" x14ac:dyDescent="0.25">
      <c r="A36" s="10" t="s">
        <v>47</v>
      </c>
      <c r="B36" s="6">
        <v>73</v>
      </c>
      <c r="C36" s="6">
        <v>101</v>
      </c>
      <c r="D36" s="11">
        <f t="shared" si="0"/>
        <v>28</v>
      </c>
      <c r="E36" s="13">
        <f t="shared" si="1"/>
        <v>72.277227722772281</v>
      </c>
      <c r="F36" s="6">
        <v>61</v>
      </c>
      <c r="G36" s="12">
        <f t="shared" si="4"/>
        <v>60.396039603960396</v>
      </c>
      <c r="H36" s="6">
        <v>103</v>
      </c>
      <c r="I36" s="12">
        <f t="shared" si="3"/>
        <v>70.873786407766985</v>
      </c>
      <c r="J36" s="6" t="s">
        <v>41</v>
      </c>
      <c r="K36" s="6" t="s">
        <v>10</v>
      </c>
      <c r="M36" s="1" t="s">
        <v>18</v>
      </c>
    </row>
    <row r="37" spans="1:14" x14ac:dyDescent="0.25">
      <c r="A37" s="10" t="s">
        <v>48</v>
      </c>
      <c r="B37" s="6">
        <v>45</v>
      </c>
      <c r="C37" s="6">
        <v>43</v>
      </c>
      <c r="D37" s="11">
        <f t="shared" si="0"/>
        <v>-2</v>
      </c>
      <c r="E37" s="25">
        <f t="shared" si="1"/>
        <v>104.65116279069768</v>
      </c>
      <c r="F37" s="6">
        <v>41</v>
      </c>
      <c r="G37" s="12">
        <f t="shared" si="4"/>
        <v>95.348837209302332</v>
      </c>
      <c r="H37" s="6">
        <v>45</v>
      </c>
      <c r="I37" s="32">
        <f t="shared" si="3"/>
        <v>100</v>
      </c>
      <c r="J37" s="6" t="s">
        <v>41</v>
      </c>
      <c r="K37" s="6" t="s">
        <v>10</v>
      </c>
      <c r="M37" s="1" t="s">
        <v>18</v>
      </c>
    </row>
    <row r="38" spans="1:14" ht="15.75" thickBot="1" x14ac:dyDescent="0.3">
      <c r="A38" s="10" t="s">
        <v>50</v>
      </c>
      <c r="B38" s="3">
        <v>52</v>
      </c>
      <c r="C38" s="6">
        <v>55</v>
      </c>
      <c r="D38" s="11">
        <f t="shared" si="0"/>
        <v>3</v>
      </c>
      <c r="E38" s="13">
        <f t="shared" si="1"/>
        <v>94.545454545454547</v>
      </c>
      <c r="F38" s="6">
        <v>49</v>
      </c>
      <c r="G38" s="12">
        <f t="shared" si="4"/>
        <v>89.090909090909093</v>
      </c>
      <c r="H38" s="6">
        <v>57</v>
      </c>
      <c r="I38" s="12">
        <f t="shared" si="3"/>
        <v>91.228070175438589</v>
      </c>
      <c r="J38" s="6" t="s">
        <v>41</v>
      </c>
      <c r="K38" s="6" t="s">
        <v>10</v>
      </c>
      <c r="L38" s="15">
        <f>SUM(B30:B38)</f>
        <v>395</v>
      </c>
      <c r="M38" s="16">
        <f>SUM(C30:C38)</f>
        <v>425</v>
      </c>
      <c r="N38" s="17">
        <f>SUM(L38/M38)*100</f>
        <v>92.941176470588232</v>
      </c>
    </row>
    <row r="39" spans="1:14" x14ac:dyDescent="0.25">
      <c r="A39" s="10" t="s">
        <v>51</v>
      </c>
      <c r="B39" s="6">
        <v>21</v>
      </c>
      <c r="C39" s="6">
        <v>20</v>
      </c>
      <c r="D39" s="11">
        <f t="shared" si="0"/>
        <v>-1</v>
      </c>
      <c r="E39" s="25">
        <f t="shared" si="1"/>
        <v>105</v>
      </c>
      <c r="F39" s="6">
        <v>20</v>
      </c>
      <c r="G39" s="27">
        <f>SUM(F39/C39)*100</f>
        <v>100</v>
      </c>
      <c r="H39" s="6">
        <v>22</v>
      </c>
      <c r="I39" s="12">
        <f t="shared" si="3"/>
        <v>95.454545454545453</v>
      </c>
      <c r="J39" s="6" t="s">
        <v>52</v>
      </c>
      <c r="K39" s="6" t="s">
        <v>10</v>
      </c>
      <c r="M39" s="1" t="s">
        <v>18</v>
      </c>
    </row>
    <row r="40" spans="1:14" ht="15.75" thickBot="1" x14ac:dyDescent="0.3">
      <c r="A40" s="10" t="s">
        <v>54</v>
      </c>
      <c r="B40" s="6">
        <v>14</v>
      </c>
      <c r="C40" s="6">
        <v>43</v>
      </c>
      <c r="D40" s="11">
        <f t="shared" si="0"/>
        <v>29</v>
      </c>
      <c r="E40" s="13">
        <f t="shared" si="1"/>
        <v>32.558139534883722</v>
      </c>
      <c r="F40" s="6">
        <v>13</v>
      </c>
      <c r="G40" s="12">
        <f t="shared" si="4"/>
        <v>30.232558139534881</v>
      </c>
      <c r="H40" s="6">
        <v>45</v>
      </c>
      <c r="I40" s="12">
        <f t="shared" si="3"/>
        <v>31.111111111111111</v>
      </c>
      <c r="J40" s="6" t="s">
        <v>52</v>
      </c>
      <c r="K40" s="6" t="s">
        <v>12</v>
      </c>
      <c r="L40" s="15">
        <f>SUM(B39:B40)</f>
        <v>35</v>
      </c>
      <c r="M40" s="16">
        <f>SUM(C39:C40)</f>
        <v>63</v>
      </c>
      <c r="N40" s="16">
        <f>SUM(L40/M40)*100</f>
        <v>55.555555555555557</v>
      </c>
    </row>
    <row r="41" spans="1:14" x14ac:dyDescent="0.25">
      <c r="A41" s="10" t="s">
        <v>55</v>
      </c>
      <c r="B41" s="6">
        <v>7</v>
      </c>
      <c r="C41" s="6">
        <v>10</v>
      </c>
      <c r="D41" s="11">
        <f t="shared" si="0"/>
        <v>3</v>
      </c>
      <c r="E41" s="13">
        <f t="shared" si="1"/>
        <v>70</v>
      </c>
      <c r="F41" s="6">
        <v>7</v>
      </c>
      <c r="G41" s="12">
        <f t="shared" si="4"/>
        <v>70</v>
      </c>
      <c r="H41" s="6">
        <v>15</v>
      </c>
      <c r="I41" s="12">
        <f t="shared" si="3"/>
        <v>46.666666666666664</v>
      </c>
      <c r="J41" s="6" t="s">
        <v>49</v>
      </c>
      <c r="K41" s="6" t="s">
        <v>10</v>
      </c>
    </row>
    <row r="42" spans="1:14" x14ac:dyDescent="0.25">
      <c r="A42" s="10" t="s">
        <v>142</v>
      </c>
      <c r="B42" s="6">
        <v>11</v>
      </c>
      <c r="C42" s="6">
        <v>0</v>
      </c>
      <c r="D42" s="11">
        <f t="shared" si="0"/>
        <v>-11</v>
      </c>
      <c r="E42" s="13" t="e">
        <f t="shared" si="1"/>
        <v>#DIV/0!</v>
      </c>
      <c r="F42" s="6">
        <v>0</v>
      </c>
      <c r="G42" s="12" t="e">
        <f t="shared" si="4"/>
        <v>#DIV/0!</v>
      </c>
      <c r="H42" s="6">
        <v>15</v>
      </c>
      <c r="I42" s="12">
        <f t="shared" si="3"/>
        <v>73.333333333333329</v>
      </c>
      <c r="J42" s="6" t="s">
        <v>49</v>
      </c>
      <c r="K42" s="6" t="s">
        <v>10</v>
      </c>
    </row>
    <row r="43" spans="1:14" x14ac:dyDescent="0.25">
      <c r="A43" s="10" t="s">
        <v>56</v>
      </c>
      <c r="B43" s="6">
        <v>21</v>
      </c>
      <c r="C43" s="6">
        <v>16</v>
      </c>
      <c r="D43" s="11">
        <f t="shared" si="0"/>
        <v>-5</v>
      </c>
      <c r="E43" s="25">
        <f t="shared" si="1"/>
        <v>131.25</v>
      </c>
      <c r="F43" s="6">
        <v>16</v>
      </c>
      <c r="G43" s="27">
        <f t="shared" si="4"/>
        <v>100</v>
      </c>
      <c r="H43" s="6">
        <v>18</v>
      </c>
      <c r="I43" s="32">
        <f t="shared" si="3"/>
        <v>116.66666666666667</v>
      </c>
      <c r="J43" s="6" t="s">
        <v>49</v>
      </c>
      <c r="K43" s="6" t="s">
        <v>10</v>
      </c>
    </row>
    <row r="44" spans="1:14" x14ac:dyDescent="0.25">
      <c r="A44" s="10" t="s">
        <v>57</v>
      </c>
      <c r="B44" s="6">
        <v>15</v>
      </c>
      <c r="C44" s="6">
        <v>13</v>
      </c>
      <c r="D44" s="11">
        <f t="shared" si="0"/>
        <v>-2</v>
      </c>
      <c r="E44" s="25">
        <f>SUM(B44/C44)*100</f>
        <v>115.38461538461537</v>
      </c>
      <c r="F44" s="6">
        <v>13</v>
      </c>
      <c r="G44" s="27">
        <f t="shared" si="4"/>
        <v>100</v>
      </c>
      <c r="H44" s="6">
        <v>15</v>
      </c>
      <c r="I44" s="32">
        <f>SUM(B44/H44)*100</f>
        <v>100</v>
      </c>
      <c r="J44" s="6" t="s">
        <v>49</v>
      </c>
      <c r="K44" s="14" t="s">
        <v>123</v>
      </c>
    </row>
    <row r="45" spans="1:14" x14ac:dyDescent="0.25">
      <c r="A45" s="10" t="s">
        <v>58</v>
      </c>
      <c r="B45" s="6">
        <v>62</v>
      </c>
      <c r="C45" s="6">
        <v>59</v>
      </c>
      <c r="D45" s="11">
        <f t="shared" si="0"/>
        <v>-3</v>
      </c>
      <c r="E45" s="25">
        <f t="shared" si="1"/>
        <v>105.08474576271188</v>
      </c>
      <c r="F45" s="6">
        <v>59</v>
      </c>
      <c r="G45" s="27">
        <f t="shared" si="4"/>
        <v>100</v>
      </c>
      <c r="H45" s="6">
        <v>61</v>
      </c>
      <c r="I45" s="32">
        <f>SUM(B45/H45)*100</f>
        <v>101.63934426229508</v>
      </c>
      <c r="J45" s="6" t="s">
        <v>49</v>
      </c>
      <c r="K45" s="6" t="s">
        <v>10</v>
      </c>
      <c r="M45" s="1" t="s">
        <v>18</v>
      </c>
    </row>
    <row r="46" spans="1:14" ht="15.75" thickBot="1" x14ac:dyDescent="0.3">
      <c r="A46" s="10" t="s">
        <v>59</v>
      </c>
      <c r="B46" s="6">
        <v>32</v>
      </c>
      <c r="C46" s="6">
        <v>38</v>
      </c>
      <c r="D46" s="11">
        <f t="shared" si="0"/>
        <v>6</v>
      </c>
      <c r="E46" s="13">
        <f t="shared" si="1"/>
        <v>84.210526315789465</v>
      </c>
      <c r="F46" s="6">
        <v>32</v>
      </c>
      <c r="G46" s="12">
        <f t="shared" si="4"/>
        <v>84.210526315789465</v>
      </c>
      <c r="H46" s="6">
        <v>40</v>
      </c>
      <c r="I46" s="12">
        <f t="shared" si="3"/>
        <v>80</v>
      </c>
      <c r="J46" s="6" t="s">
        <v>49</v>
      </c>
      <c r="K46" s="6" t="s">
        <v>10</v>
      </c>
      <c r="L46" s="15">
        <f>SUM(B41:B46)</f>
        <v>148</v>
      </c>
      <c r="M46" s="16">
        <f>SUM(C41:C46)</f>
        <v>136</v>
      </c>
      <c r="N46" s="40">
        <f>SUM(L46/M46)*100</f>
        <v>108.8235294117647</v>
      </c>
    </row>
    <row r="47" spans="1:14" x14ac:dyDescent="0.25">
      <c r="A47" s="10" t="s">
        <v>60</v>
      </c>
      <c r="B47" s="6">
        <v>5</v>
      </c>
      <c r="C47" s="6">
        <v>16</v>
      </c>
      <c r="D47" s="11">
        <f t="shared" si="0"/>
        <v>11</v>
      </c>
      <c r="E47" s="13">
        <f t="shared" si="1"/>
        <v>31.25</v>
      </c>
      <c r="F47" s="6">
        <v>5</v>
      </c>
      <c r="G47" s="12">
        <f t="shared" si="4"/>
        <v>31.25</v>
      </c>
      <c r="H47" s="6">
        <v>18</v>
      </c>
      <c r="I47" s="12">
        <f t="shared" si="3"/>
        <v>27.777777777777779</v>
      </c>
      <c r="J47" s="6" t="s">
        <v>53</v>
      </c>
      <c r="K47" s="6" t="s">
        <v>10</v>
      </c>
    </row>
    <row r="48" spans="1:14" x14ac:dyDescent="0.25">
      <c r="A48" s="10" t="s">
        <v>61</v>
      </c>
      <c r="B48" s="6">
        <v>4</v>
      </c>
      <c r="C48" s="6">
        <v>14</v>
      </c>
      <c r="D48" s="11">
        <f t="shared" si="0"/>
        <v>10</v>
      </c>
      <c r="E48" s="13">
        <f t="shared" si="1"/>
        <v>28.571428571428569</v>
      </c>
      <c r="F48" s="6">
        <v>4</v>
      </c>
      <c r="G48" s="12">
        <f t="shared" si="4"/>
        <v>28.571428571428569</v>
      </c>
      <c r="H48" s="6">
        <v>16</v>
      </c>
      <c r="I48" s="12">
        <f t="shared" si="3"/>
        <v>25</v>
      </c>
      <c r="J48" s="6" t="s">
        <v>53</v>
      </c>
      <c r="K48" s="6" t="s">
        <v>10</v>
      </c>
    </row>
    <row r="49" spans="1:14" x14ac:dyDescent="0.25">
      <c r="A49" s="10" t="s">
        <v>62</v>
      </c>
      <c r="B49" s="28">
        <v>2</v>
      </c>
      <c r="C49" s="6">
        <v>59</v>
      </c>
      <c r="D49" s="11">
        <f t="shared" si="0"/>
        <v>57</v>
      </c>
      <c r="E49" s="13">
        <f t="shared" si="1"/>
        <v>3.3898305084745761</v>
      </c>
      <c r="F49" s="6">
        <v>1</v>
      </c>
      <c r="G49" s="12">
        <f t="shared" si="4"/>
        <v>1.6949152542372881</v>
      </c>
      <c r="H49" s="6">
        <v>61</v>
      </c>
      <c r="I49" s="12">
        <f t="shared" si="3"/>
        <v>3.278688524590164</v>
      </c>
      <c r="J49" s="6" t="s">
        <v>53</v>
      </c>
      <c r="K49" s="14" t="s">
        <v>18</v>
      </c>
      <c r="M49" s="1" t="s">
        <v>18</v>
      </c>
    </row>
    <row r="50" spans="1:14" ht="15.75" thickBot="1" x14ac:dyDescent="0.3">
      <c r="A50" s="10" t="s">
        <v>63</v>
      </c>
      <c r="B50" s="6">
        <v>94</v>
      </c>
      <c r="C50" s="6">
        <v>138</v>
      </c>
      <c r="D50" s="11">
        <f t="shared" si="0"/>
        <v>44</v>
      </c>
      <c r="E50" s="13">
        <f t="shared" si="1"/>
        <v>68.115942028985515</v>
      </c>
      <c r="F50" s="6">
        <v>87</v>
      </c>
      <c r="G50" s="12">
        <f t="shared" si="4"/>
        <v>63.04347826086957</v>
      </c>
      <c r="H50" s="6">
        <v>140</v>
      </c>
      <c r="I50" s="12">
        <f t="shared" si="3"/>
        <v>67.142857142857139</v>
      </c>
      <c r="J50" s="6" t="s">
        <v>53</v>
      </c>
      <c r="K50" s="6" t="s">
        <v>10</v>
      </c>
      <c r="L50" s="15">
        <f>SUM(B47:B50)</f>
        <v>105</v>
      </c>
      <c r="M50" s="16">
        <f>SUM(C47:C50)</f>
        <v>227</v>
      </c>
      <c r="N50" s="17">
        <f>SUM(L50/M50)*100</f>
        <v>46.255506607929512</v>
      </c>
    </row>
    <row r="51" spans="1:14" x14ac:dyDescent="0.25">
      <c r="A51" s="10" t="s">
        <v>64</v>
      </c>
      <c r="B51" s="6">
        <v>287</v>
      </c>
      <c r="C51" s="6">
        <v>367</v>
      </c>
      <c r="D51" s="11">
        <f t="shared" si="0"/>
        <v>80</v>
      </c>
      <c r="E51" s="13">
        <f t="shared" si="1"/>
        <v>78.201634877384194</v>
      </c>
      <c r="F51" s="6">
        <v>266</v>
      </c>
      <c r="G51" s="12">
        <f t="shared" si="4"/>
        <v>72.479564032697553</v>
      </c>
      <c r="H51" s="6">
        <v>369</v>
      </c>
      <c r="I51" s="12">
        <f t="shared" si="3"/>
        <v>77.777777777777786</v>
      </c>
      <c r="J51" s="6" t="s">
        <v>31</v>
      </c>
      <c r="K51" s="6" t="s">
        <v>10</v>
      </c>
    </row>
    <row r="52" spans="1:14" x14ac:dyDescent="0.25">
      <c r="A52" s="10" t="s">
        <v>65</v>
      </c>
      <c r="B52" s="6">
        <v>41</v>
      </c>
      <c r="C52" s="6">
        <v>49</v>
      </c>
      <c r="D52" s="11">
        <f t="shared" si="0"/>
        <v>8</v>
      </c>
      <c r="E52" s="13">
        <f t="shared" si="1"/>
        <v>83.673469387755105</v>
      </c>
      <c r="F52" s="6">
        <v>40</v>
      </c>
      <c r="G52" s="12">
        <f t="shared" si="4"/>
        <v>81.632653061224488</v>
      </c>
      <c r="H52" s="6">
        <v>51</v>
      </c>
      <c r="I52" s="12">
        <f t="shared" si="3"/>
        <v>80.392156862745097</v>
      </c>
      <c r="J52" s="6" t="s">
        <v>31</v>
      </c>
      <c r="K52" s="6" t="s">
        <v>12</v>
      </c>
    </row>
    <row r="53" spans="1:14" x14ac:dyDescent="0.25">
      <c r="A53" s="10" t="s">
        <v>66</v>
      </c>
      <c r="B53" s="6">
        <v>145</v>
      </c>
      <c r="C53" s="6">
        <v>165</v>
      </c>
      <c r="D53" s="11">
        <f t="shared" si="0"/>
        <v>20</v>
      </c>
      <c r="E53" s="13">
        <f t="shared" si="1"/>
        <v>87.878787878787875</v>
      </c>
      <c r="F53" s="6">
        <v>120</v>
      </c>
      <c r="G53" s="12">
        <f t="shared" si="4"/>
        <v>72.727272727272734</v>
      </c>
      <c r="H53" s="6">
        <v>167</v>
      </c>
      <c r="I53" s="12">
        <f t="shared" si="3"/>
        <v>86.82634730538922</v>
      </c>
      <c r="J53" s="6" t="s">
        <v>31</v>
      </c>
      <c r="K53" s="6" t="s">
        <v>10</v>
      </c>
    </row>
    <row r="54" spans="1:14" x14ac:dyDescent="0.25">
      <c r="A54" s="10" t="s">
        <v>67</v>
      </c>
      <c r="B54" s="6">
        <v>45</v>
      </c>
      <c r="C54" s="6">
        <v>67</v>
      </c>
      <c r="D54" s="11">
        <f t="shared" si="0"/>
        <v>22</v>
      </c>
      <c r="E54" s="13">
        <f t="shared" si="1"/>
        <v>67.164179104477611</v>
      </c>
      <c r="F54" s="6">
        <v>41</v>
      </c>
      <c r="G54" s="12">
        <f t="shared" si="4"/>
        <v>61.194029850746269</v>
      </c>
      <c r="H54" s="6">
        <v>69</v>
      </c>
      <c r="I54" s="12">
        <f t="shared" si="3"/>
        <v>65.217391304347828</v>
      </c>
      <c r="J54" s="6" t="s">
        <v>31</v>
      </c>
      <c r="K54" s="6" t="s">
        <v>12</v>
      </c>
    </row>
    <row r="55" spans="1:14" x14ac:dyDescent="0.25">
      <c r="A55" s="10" t="s">
        <v>68</v>
      </c>
      <c r="B55" s="6">
        <v>2</v>
      </c>
      <c r="C55" s="6">
        <v>9</v>
      </c>
      <c r="D55" s="11">
        <f t="shared" si="0"/>
        <v>7</v>
      </c>
      <c r="E55" s="13">
        <f t="shared" si="1"/>
        <v>22.222222222222221</v>
      </c>
      <c r="F55" s="6">
        <v>1</v>
      </c>
      <c r="G55" s="12">
        <f t="shared" si="4"/>
        <v>11.111111111111111</v>
      </c>
      <c r="H55" s="6">
        <v>15</v>
      </c>
      <c r="I55" s="12">
        <f t="shared" si="3"/>
        <v>13.333333333333334</v>
      </c>
      <c r="J55" s="6" t="s">
        <v>31</v>
      </c>
      <c r="K55" s="14" t="s">
        <v>18</v>
      </c>
    </row>
    <row r="56" spans="1:14" x14ac:dyDescent="0.25">
      <c r="A56" s="10" t="s">
        <v>69</v>
      </c>
      <c r="B56" s="6">
        <v>75</v>
      </c>
      <c r="C56" s="6">
        <v>70</v>
      </c>
      <c r="D56" s="11">
        <f t="shared" si="0"/>
        <v>-5</v>
      </c>
      <c r="E56" s="25">
        <f t="shared" si="1"/>
        <v>107.14285714285714</v>
      </c>
      <c r="F56" s="6">
        <v>67</v>
      </c>
      <c r="G56" s="12">
        <f t="shared" si="4"/>
        <v>95.714285714285722</v>
      </c>
      <c r="H56" s="6">
        <v>72</v>
      </c>
      <c r="I56" s="32">
        <f t="shared" si="3"/>
        <v>104.16666666666667</v>
      </c>
      <c r="J56" s="6" t="s">
        <v>31</v>
      </c>
      <c r="K56" s="6" t="s">
        <v>10</v>
      </c>
    </row>
    <row r="57" spans="1:14" x14ac:dyDescent="0.25">
      <c r="A57" s="10" t="s">
        <v>70</v>
      </c>
      <c r="B57" s="6">
        <v>23</v>
      </c>
      <c r="C57" s="6">
        <v>76</v>
      </c>
      <c r="D57" s="11">
        <f t="shared" si="0"/>
        <v>53</v>
      </c>
      <c r="E57" s="13">
        <f t="shared" si="1"/>
        <v>30.263157894736842</v>
      </c>
      <c r="F57" s="6">
        <v>18</v>
      </c>
      <c r="G57" s="12">
        <f t="shared" si="4"/>
        <v>23.684210526315788</v>
      </c>
      <c r="H57" s="6">
        <v>78</v>
      </c>
      <c r="I57" s="12">
        <f t="shared" si="3"/>
        <v>29.487179487179489</v>
      </c>
      <c r="J57" s="6" t="s">
        <v>31</v>
      </c>
      <c r="K57" s="6" t="s">
        <v>12</v>
      </c>
    </row>
    <row r="58" spans="1:14" x14ac:dyDescent="0.25">
      <c r="A58" s="10" t="s">
        <v>71</v>
      </c>
      <c r="B58" s="6">
        <v>22</v>
      </c>
      <c r="C58" s="6">
        <v>37</v>
      </c>
      <c r="D58" s="11">
        <f t="shared" si="0"/>
        <v>15</v>
      </c>
      <c r="E58" s="13">
        <f t="shared" si="1"/>
        <v>59.45945945945946</v>
      </c>
      <c r="F58" s="6">
        <v>21</v>
      </c>
      <c r="G58" s="12">
        <f t="shared" si="4"/>
        <v>56.756756756756758</v>
      </c>
      <c r="H58" s="6">
        <v>49</v>
      </c>
      <c r="I58" s="12">
        <f t="shared" si="3"/>
        <v>44.897959183673471</v>
      </c>
      <c r="J58" s="6" t="s">
        <v>31</v>
      </c>
      <c r="K58" s="6" t="s">
        <v>12</v>
      </c>
    </row>
    <row r="59" spans="1:14" x14ac:dyDescent="0.25">
      <c r="A59" s="10" t="s">
        <v>72</v>
      </c>
      <c r="B59" s="6">
        <v>36</v>
      </c>
      <c r="C59" s="6">
        <v>52</v>
      </c>
      <c r="D59" s="11">
        <f t="shared" si="0"/>
        <v>16</v>
      </c>
      <c r="E59" s="13">
        <f t="shared" si="1"/>
        <v>69.230769230769226</v>
      </c>
      <c r="F59" s="6">
        <v>29</v>
      </c>
      <c r="G59" s="12">
        <f t="shared" si="4"/>
        <v>55.769230769230774</v>
      </c>
      <c r="H59" s="6">
        <v>54</v>
      </c>
      <c r="I59" s="12">
        <f t="shared" si="3"/>
        <v>66.666666666666657</v>
      </c>
      <c r="J59" s="6" t="s">
        <v>31</v>
      </c>
      <c r="K59" s="6" t="s">
        <v>12</v>
      </c>
    </row>
    <row r="60" spans="1:14" x14ac:dyDescent="0.25">
      <c r="A60" s="10" t="s">
        <v>73</v>
      </c>
      <c r="B60" s="6">
        <v>25</v>
      </c>
      <c r="C60" s="6">
        <v>29</v>
      </c>
      <c r="D60" s="11">
        <f t="shared" si="0"/>
        <v>4</v>
      </c>
      <c r="E60" s="13">
        <f t="shared" si="1"/>
        <v>86.206896551724128</v>
      </c>
      <c r="F60" s="6">
        <v>24</v>
      </c>
      <c r="G60" s="12">
        <f t="shared" si="4"/>
        <v>82.758620689655174</v>
      </c>
      <c r="H60" s="6">
        <v>31</v>
      </c>
      <c r="I60" s="12">
        <f t="shared" si="3"/>
        <v>80.645161290322577</v>
      </c>
      <c r="J60" s="6" t="s">
        <v>31</v>
      </c>
      <c r="K60" s="6" t="s">
        <v>12</v>
      </c>
    </row>
    <row r="61" spans="1:14" x14ac:dyDescent="0.25">
      <c r="A61" s="10" t="s">
        <v>74</v>
      </c>
      <c r="B61" s="6">
        <v>46</v>
      </c>
      <c r="C61" s="6">
        <v>39</v>
      </c>
      <c r="D61" s="11">
        <f t="shared" si="0"/>
        <v>-7</v>
      </c>
      <c r="E61" s="25">
        <f t="shared" si="1"/>
        <v>117.94871794871796</v>
      </c>
      <c r="F61" s="6">
        <v>32</v>
      </c>
      <c r="G61" s="12">
        <f t="shared" si="4"/>
        <v>82.051282051282044</v>
      </c>
      <c r="H61" s="6">
        <v>41</v>
      </c>
      <c r="I61" s="32">
        <f t="shared" si="3"/>
        <v>112.19512195121952</v>
      </c>
      <c r="J61" s="6" t="s">
        <v>31</v>
      </c>
      <c r="K61" s="6" t="s">
        <v>12</v>
      </c>
    </row>
    <row r="62" spans="1:14" x14ac:dyDescent="0.25">
      <c r="A62" s="10" t="s">
        <v>75</v>
      </c>
      <c r="B62" s="6">
        <v>29</v>
      </c>
      <c r="C62" s="6">
        <v>31</v>
      </c>
      <c r="D62" s="11">
        <f t="shared" si="0"/>
        <v>2</v>
      </c>
      <c r="E62" s="13">
        <f t="shared" si="1"/>
        <v>93.548387096774192</v>
      </c>
      <c r="F62" s="6">
        <v>28</v>
      </c>
      <c r="G62" s="12">
        <v>19</v>
      </c>
      <c r="H62" s="6">
        <v>33</v>
      </c>
      <c r="I62" s="12">
        <f t="shared" si="3"/>
        <v>87.878787878787875</v>
      </c>
      <c r="J62" s="6" t="s">
        <v>31</v>
      </c>
      <c r="K62" s="6" t="s">
        <v>10</v>
      </c>
    </row>
    <row r="63" spans="1:14" ht="15.75" thickBot="1" x14ac:dyDescent="0.3">
      <c r="A63" s="10" t="s">
        <v>76</v>
      </c>
      <c r="B63" s="6">
        <v>59</v>
      </c>
      <c r="C63" s="6">
        <v>50</v>
      </c>
      <c r="D63" s="11">
        <f t="shared" si="0"/>
        <v>-9</v>
      </c>
      <c r="E63" s="25">
        <f t="shared" si="1"/>
        <v>118</v>
      </c>
      <c r="F63" s="6">
        <v>54</v>
      </c>
      <c r="G63" s="27">
        <f t="shared" ref="G63:G75" si="5">SUM(F63/C63)*100</f>
        <v>108</v>
      </c>
      <c r="H63" s="6">
        <v>52</v>
      </c>
      <c r="I63" s="32">
        <f t="shared" si="3"/>
        <v>113.46153846153845</v>
      </c>
      <c r="J63" s="6" t="s">
        <v>31</v>
      </c>
      <c r="K63" s="6" t="s">
        <v>10</v>
      </c>
      <c r="L63" s="15">
        <f>SUM(B51:B63)</f>
        <v>835</v>
      </c>
      <c r="M63" s="16">
        <f>SUM(C51:C63)</f>
        <v>1041</v>
      </c>
      <c r="N63" s="16">
        <f>SUM(L63/M63)*100</f>
        <v>80.211335254562925</v>
      </c>
    </row>
    <row r="64" spans="1:14" x14ac:dyDescent="0.25">
      <c r="A64" s="10" t="s">
        <v>77</v>
      </c>
      <c r="B64" s="6">
        <v>19</v>
      </c>
      <c r="C64" s="6">
        <v>10</v>
      </c>
      <c r="D64" s="11">
        <f t="shared" si="0"/>
        <v>-9</v>
      </c>
      <c r="E64" s="25">
        <f>SUM(B64/C64)*100</f>
        <v>190</v>
      </c>
      <c r="F64" s="6">
        <v>11</v>
      </c>
      <c r="G64" s="27">
        <f t="shared" si="5"/>
        <v>110.00000000000001</v>
      </c>
      <c r="H64" s="6">
        <v>15</v>
      </c>
      <c r="I64" s="32">
        <f t="shared" si="3"/>
        <v>126.66666666666666</v>
      </c>
      <c r="J64" s="6" t="s">
        <v>78</v>
      </c>
      <c r="K64" s="6" t="s">
        <v>12</v>
      </c>
    </row>
    <row r="65" spans="1:14" x14ac:dyDescent="0.25">
      <c r="A65" s="10" t="s">
        <v>79</v>
      </c>
      <c r="B65" s="6">
        <v>32</v>
      </c>
      <c r="C65" s="6">
        <v>38</v>
      </c>
      <c r="D65" s="11">
        <f t="shared" si="0"/>
        <v>6</v>
      </c>
      <c r="E65" s="13">
        <f t="shared" si="1"/>
        <v>84.210526315789465</v>
      </c>
      <c r="F65" s="6">
        <v>26</v>
      </c>
      <c r="G65" s="12">
        <f t="shared" si="5"/>
        <v>68.421052631578945</v>
      </c>
      <c r="H65" s="6">
        <v>40</v>
      </c>
      <c r="I65" s="12">
        <f t="shared" si="3"/>
        <v>80</v>
      </c>
      <c r="J65" s="6" t="s">
        <v>78</v>
      </c>
      <c r="K65" s="6" t="s">
        <v>10</v>
      </c>
    </row>
    <row r="66" spans="1:14" x14ac:dyDescent="0.25">
      <c r="A66" s="10" t="s">
        <v>80</v>
      </c>
      <c r="B66" s="28">
        <v>9</v>
      </c>
      <c r="C66" s="6">
        <v>6</v>
      </c>
      <c r="D66" s="11">
        <f t="shared" si="0"/>
        <v>-3</v>
      </c>
      <c r="E66" s="13">
        <f t="shared" si="1"/>
        <v>150</v>
      </c>
      <c r="F66" s="6">
        <v>8</v>
      </c>
      <c r="G66" s="12">
        <f t="shared" si="5"/>
        <v>133.33333333333331</v>
      </c>
      <c r="H66" s="6">
        <v>15</v>
      </c>
      <c r="I66" s="12">
        <f t="shared" si="3"/>
        <v>60</v>
      </c>
      <c r="J66" s="6" t="s">
        <v>78</v>
      </c>
      <c r="K66" s="14" t="s">
        <v>18</v>
      </c>
    </row>
    <row r="67" spans="1:14" x14ac:dyDescent="0.25">
      <c r="A67" s="10" t="s">
        <v>81</v>
      </c>
      <c r="B67" s="6">
        <v>22</v>
      </c>
      <c r="C67" s="6">
        <v>19</v>
      </c>
      <c r="D67" s="11">
        <f t="shared" si="0"/>
        <v>-3</v>
      </c>
      <c r="E67" s="25">
        <f t="shared" si="1"/>
        <v>115.78947368421053</v>
      </c>
      <c r="F67" s="6">
        <v>18</v>
      </c>
      <c r="G67" s="12">
        <f t="shared" si="5"/>
        <v>94.73684210526315</v>
      </c>
      <c r="H67" s="6">
        <v>21</v>
      </c>
      <c r="I67" s="31">
        <f t="shared" si="3"/>
        <v>104.76190476190477</v>
      </c>
      <c r="J67" s="6" t="s">
        <v>78</v>
      </c>
      <c r="K67" s="6" t="s">
        <v>12</v>
      </c>
    </row>
    <row r="68" spans="1:14" x14ac:dyDescent="0.25">
      <c r="A68" s="10" t="s">
        <v>82</v>
      </c>
      <c r="B68" s="6">
        <v>10</v>
      </c>
      <c r="C68" s="6">
        <v>11</v>
      </c>
      <c r="D68" s="11">
        <f t="shared" ref="D68:D105" si="6">SUM(C68-B68)</f>
        <v>1</v>
      </c>
      <c r="E68" s="13">
        <f t="shared" ref="E68:E98" si="7">SUM(B68/C68)*100</f>
        <v>90.909090909090907</v>
      </c>
      <c r="F68" s="6">
        <v>10</v>
      </c>
      <c r="G68" s="12">
        <f t="shared" si="5"/>
        <v>90.909090909090907</v>
      </c>
      <c r="H68" s="6">
        <v>15</v>
      </c>
      <c r="I68" s="12">
        <f t="shared" si="3"/>
        <v>66.666666666666657</v>
      </c>
      <c r="J68" s="6" t="s">
        <v>78</v>
      </c>
      <c r="K68" s="6" t="s">
        <v>10</v>
      </c>
    </row>
    <row r="69" spans="1:14" x14ac:dyDescent="0.25">
      <c r="A69" s="10" t="s">
        <v>83</v>
      </c>
      <c r="B69" s="6">
        <v>43</v>
      </c>
      <c r="C69" s="6">
        <v>74</v>
      </c>
      <c r="D69" s="11">
        <f t="shared" si="6"/>
        <v>31</v>
      </c>
      <c r="E69" s="13">
        <f t="shared" si="7"/>
        <v>58.108108108108105</v>
      </c>
      <c r="F69" s="6">
        <v>37</v>
      </c>
      <c r="G69" s="12">
        <f t="shared" si="5"/>
        <v>50</v>
      </c>
      <c r="H69" s="6">
        <v>76</v>
      </c>
      <c r="I69" s="12">
        <f t="shared" ref="I69:I105" si="8">SUM(B69/H69)*100</f>
        <v>56.578947368421048</v>
      </c>
      <c r="J69" s="6" t="s">
        <v>78</v>
      </c>
      <c r="K69" s="6" t="s">
        <v>12</v>
      </c>
    </row>
    <row r="70" spans="1:14" x14ac:dyDescent="0.25">
      <c r="A70" s="10" t="s">
        <v>84</v>
      </c>
      <c r="B70" s="6">
        <v>13</v>
      </c>
      <c r="C70" s="6">
        <v>13</v>
      </c>
      <c r="D70" s="11">
        <f t="shared" si="6"/>
        <v>0</v>
      </c>
      <c r="E70" s="25">
        <f t="shared" si="7"/>
        <v>100</v>
      </c>
      <c r="F70" s="6">
        <v>13</v>
      </c>
      <c r="G70" s="27">
        <v>8</v>
      </c>
      <c r="H70" s="6">
        <v>15</v>
      </c>
      <c r="I70" s="12">
        <f t="shared" si="8"/>
        <v>86.666666666666671</v>
      </c>
      <c r="J70" s="6" t="s">
        <v>78</v>
      </c>
      <c r="K70" s="6" t="s">
        <v>12</v>
      </c>
    </row>
    <row r="71" spans="1:14" x14ac:dyDescent="0.25">
      <c r="A71" s="10" t="s">
        <v>85</v>
      </c>
      <c r="B71" s="6">
        <v>11</v>
      </c>
      <c r="C71" s="6">
        <v>11</v>
      </c>
      <c r="D71" s="11">
        <f t="shared" si="6"/>
        <v>0</v>
      </c>
      <c r="E71" s="25">
        <f t="shared" si="7"/>
        <v>100</v>
      </c>
      <c r="F71" s="6">
        <v>11</v>
      </c>
      <c r="G71" s="27">
        <f t="shared" si="5"/>
        <v>100</v>
      </c>
      <c r="H71" s="6">
        <v>15</v>
      </c>
      <c r="I71" s="12">
        <f t="shared" si="8"/>
        <v>73.333333333333329</v>
      </c>
      <c r="J71" s="6" t="s">
        <v>78</v>
      </c>
      <c r="K71" s="6" t="s">
        <v>12</v>
      </c>
    </row>
    <row r="72" spans="1:14" x14ac:dyDescent="0.25">
      <c r="A72" s="10" t="s">
        <v>86</v>
      </c>
      <c r="B72" s="6">
        <v>7</v>
      </c>
      <c r="C72" s="6">
        <v>5</v>
      </c>
      <c r="D72" s="11">
        <f t="shared" si="6"/>
        <v>-2</v>
      </c>
      <c r="E72" s="25">
        <f t="shared" si="7"/>
        <v>140</v>
      </c>
      <c r="F72" s="6">
        <v>6</v>
      </c>
      <c r="G72" s="27">
        <f t="shared" si="5"/>
        <v>120</v>
      </c>
      <c r="H72" s="6">
        <v>15</v>
      </c>
      <c r="I72" s="12">
        <f t="shared" si="8"/>
        <v>46.666666666666664</v>
      </c>
      <c r="J72" s="6" t="s">
        <v>78</v>
      </c>
      <c r="K72" s="6" t="s">
        <v>12</v>
      </c>
    </row>
    <row r="73" spans="1:14" ht="15.75" thickBot="1" x14ac:dyDescent="0.3">
      <c r="A73" s="10" t="s">
        <v>87</v>
      </c>
      <c r="B73" s="6">
        <v>3</v>
      </c>
      <c r="C73" s="6">
        <v>49</v>
      </c>
      <c r="D73" s="11">
        <f t="shared" si="6"/>
        <v>46</v>
      </c>
      <c r="E73" s="13">
        <f t="shared" si="7"/>
        <v>6.1224489795918364</v>
      </c>
      <c r="F73" s="6">
        <v>3</v>
      </c>
      <c r="G73" s="12">
        <f t="shared" si="5"/>
        <v>6.1224489795918364</v>
      </c>
      <c r="H73" s="6">
        <v>51</v>
      </c>
      <c r="I73" s="12">
        <f t="shared" si="8"/>
        <v>5.8823529411764701</v>
      </c>
      <c r="J73" s="6" t="s">
        <v>78</v>
      </c>
      <c r="K73" s="6" t="s">
        <v>10</v>
      </c>
      <c r="L73" s="15">
        <f>SUM(B64:B73)</f>
        <v>169</v>
      </c>
      <c r="M73" s="16">
        <f>SUM(C64:C73)</f>
        <v>236</v>
      </c>
      <c r="N73" s="17">
        <f>SUM(L73/M73)*100</f>
        <v>71.610169491525426</v>
      </c>
    </row>
    <row r="74" spans="1:14" x14ac:dyDescent="0.25">
      <c r="A74" s="10" t="s">
        <v>88</v>
      </c>
      <c r="B74" s="6">
        <v>48</v>
      </c>
      <c r="C74" s="6">
        <v>47</v>
      </c>
      <c r="D74" s="11">
        <f t="shared" si="6"/>
        <v>-1</v>
      </c>
      <c r="E74" s="25">
        <f t="shared" si="7"/>
        <v>102.12765957446808</v>
      </c>
      <c r="F74" s="6">
        <v>46</v>
      </c>
      <c r="G74" s="12">
        <f t="shared" si="5"/>
        <v>97.872340425531917</v>
      </c>
      <c r="H74" s="6">
        <v>49</v>
      </c>
      <c r="I74" s="12">
        <f t="shared" si="8"/>
        <v>97.959183673469383</v>
      </c>
      <c r="J74" s="6" t="s">
        <v>89</v>
      </c>
      <c r="K74" s="6" t="s">
        <v>10</v>
      </c>
    </row>
    <row r="75" spans="1:14" x14ac:dyDescent="0.25">
      <c r="A75" s="10" t="s">
        <v>90</v>
      </c>
      <c r="B75" s="6">
        <v>46</v>
      </c>
      <c r="C75" s="6">
        <v>59</v>
      </c>
      <c r="D75" s="11">
        <f t="shared" si="6"/>
        <v>13</v>
      </c>
      <c r="E75" s="13">
        <f t="shared" si="7"/>
        <v>77.966101694915253</v>
      </c>
      <c r="F75" s="6">
        <v>42</v>
      </c>
      <c r="G75" s="12">
        <f t="shared" si="5"/>
        <v>71.186440677966104</v>
      </c>
      <c r="H75" s="6">
        <v>61</v>
      </c>
      <c r="I75" s="12">
        <f t="shared" si="8"/>
        <v>75.409836065573771</v>
      </c>
      <c r="J75" s="6" t="s">
        <v>89</v>
      </c>
      <c r="K75" s="6" t="s">
        <v>10</v>
      </c>
    </row>
    <row r="76" spans="1:14" x14ac:dyDescent="0.25">
      <c r="A76" s="10" t="s">
        <v>91</v>
      </c>
      <c r="B76" s="6">
        <v>58</v>
      </c>
      <c r="C76" s="6">
        <v>55</v>
      </c>
      <c r="D76" s="11">
        <f t="shared" si="6"/>
        <v>-3</v>
      </c>
      <c r="E76" s="25">
        <f t="shared" si="7"/>
        <v>105.45454545454544</v>
      </c>
      <c r="F76" s="6">
        <v>48</v>
      </c>
      <c r="G76" s="12">
        <v>44</v>
      </c>
      <c r="H76" s="6">
        <v>57</v>
      </c>
      <c r="I76" s="32">
        <f t="shared" si="8"/>
        <v>101.75438596491229</v>
      </c>
      <c r="J76" s="6" t="s">
        <v>89</v>
      </c>
      <c r="K76" s="6" t="s">
        <v>12</v>
      </c>
    </row>
    <row r="77" spans="1:14" x14ac:dyDescent="0.25">
      <c r="A77" s="10" t="s">
        <v>92</v>
      </c>
      <c r="B77" s="6">
        <v>81</v>
      </c>
      <c r="C77" s="6">
        <v>112</v>
      </c>
      <c r="D77" s="11">
        <f t="shared" si="6"/>
        <v>31</v>
      </c>
      <c r="E77" s="13">
        <f t="shared" si="7"/>
        <v>72.321428571428569</v>
      </c>
      <c r="F77" s="6">
        <v>77</v>
      </c>
      <c r="G77" s="12">
        <f t="shared" ref="G77:G105" si="9">SUM(F77/C77)*100</f>
        <v>68.75</v>
      </c>
      <c r="H77" s="6">
        <v>114</v>
      </c>
      <c r="I77" s="12">
        <f>SUM(B77/H77)*100</f>
        <v>71.05263157894737</v>
      </c>
      <c r="J77" s="6" t="s">
        <v>89</v>
      </c>
      <c r="K77" s="6" t="s">
        <v>12</v>
      </c>
    </row>
    <row r="78" spans="1:14" x14ac:dyDescent="0.25">
      <c r="A78" s="10" t="s">
        <v>93</v>
      </c>
      <c r="B78" s="6">
        <v>19</v>
      </c>
      <c r="C78" s="6">
        <v>35</v>
      </c>
      <c r="D78" s="11">
        <f t="shared" si="6"/>
        <v>16</v>
      </c>
      <c r="E78" s="13">
        <f t="shared" si="7"/>
        <v>54.285714285714285</v>
      </c>
      <c r="F78" s="6">
        <v>16</v>
      </c>
      <c r="G78" s="12">
        <f t="shared" si="9"/>
        <v>45.714285714285715</v>
      </c>
      <c r="H78" s="6">
        <v>37</v>
      </c>
      <c r="I78" s="12">
        <f t="shared" si="8"/>
        <v>51.351351351351347</v>
      </c>
      <c r="J78" s="6" t="s">
        <v>89</v>
      </c>
      <c r="K78" s="6" t="s">
        <v>12</v>
      </c>
    </row>
    <row r="79" spans="1:14" x14ac:dyDescent="0.25">
      <c r="A79" s="10" t="s">
        <v>94</v>
      </c>
      <c r="B79" s="6">
        <v>31</v>
      </c>
      <c r="C79" s="6">
        <v>31</v>
      </c>
      <c r="D79" s="11">
        <f t="shared" si="6"/>
        <v>0</v>
      </c>
      <c r="E79" s="25">
        <f t="shared" si="7"/>
        <v>100</v>
      </c>
      <c r="F79" s="6">
        <v>31</v>
      </c>
      <c r="G79" s="27">
        <f t="shared" si="9"/>
        <v>100</v>
      </c>
      <c r="H79" s="6">
        <v>33</v>
      </c>
      <c r="I79" s="12">
        <f t="shared" si="8"/>
        <v>93.939393939393938</v>
      </c>
      <c r="J79" s="6" t="s">
        <v>89</v>
      </c>
      <c r="K79" s="6" t="s">
        <v>12</v>
      </c>
    </row>
    <row r="80" spans="1:14" x14ac:dyDescent="0.25">
      <c r="A80" s="10" t="s">
        <v>95</v>
      </c>
      <c r="B80" s="6">
        <v>118</v>
      </c>
      <c r="C80" s="6">
        <v>116</v>
      </c>
      <c r="D80" s="11">
        <f t="shared" si="6"/>
        <v>-2</v>
      </c>
      <c r="E80" s="25">
        <f t="shared" si="7"/>
        <v>101.72413793103448</v>
      </c>
      <c r="F80" s="6">
        <v>116</v>
      </c>
      <c r="G80" s="27">
        <f>SUM(F80/C80)*100</f>
        <v>100</v>
      </c>
      <c r="H80" s="6">
        <v>118</v>
      </c>
      <c r="I80" s="32">
        <f t="shared" si="8"/>
        <v>100</v>
      </c>
      <c r="J80" s="6" t="s">
        <v>89</v>
      </c>
      <c r="K80" s="6" t="s">
        <v>124</v>
      </c>
    </row>
    <row r="81" spans="1:14" x14ac:dyDescent="0.25">
      <c r="A81" s="10" t="s">
        <v>96</v>
      </c>
      <c r="B81" s="6">
        <v>18</v>
      </c>
      <c r="C81" s="6">
        <v>108</v>
      </c>
      <c r="D81" s="11">
        <f t="shared" si="6"/>
        <v>90</v>
      </c>
      <c r="E81" s="13">
        <f t="shared" si="7"/>
        <v>16.666666666666664</v>
      </c>
      <c r="F81" s="6">
        <v>15</v>
      </c>
      <c r="G81" s="12">
        <f t="shared" si="9"/>
        <v>13.888888888888889</v>
      </c>
      <c r="H81" s="6">
        <v>110</v>
      </c>
      <c r="I81" s="12">
        <f t="shared" si="8"/>
        <v>16.363636363636363</v>
      </c>
      <c r="J81" s="6" t="s">
        <v>89</v>
      </c>
      <c r="K81" s="6" t="s">
        <v>12</v>
      </c>
    </row>
    <row r="82" spans="1:14" x14ac:dyDescent="0.25">
      <c r="A82" s="10" t="s">
        <v>97</v>
      </c>
      <c r="B82" s="6">
        <v>21</v>
      </c>
      <c r="C82" s="6">
        <v>20</v>
      </c>
      <c r="D82" s="11">
        <f t="shared" si="6"/>
        <v>-1</v>
      </c>
      <c r="E82" s="25">
        <f t="shared" si="7"/>
        <v>105</v>
      </c>
      <c r="F82" s="6">
        <v>21</v>
      </c>
      <c r="G82" s="27">
        <f t="shared" si="9"/>
        <v>105</v>
      </c>
      <c r="H82" s="6">
        <v>22</v>
      </c>
      <c r="I82" s="12">
        <f t="shared" si="8"/>
        <v>95.454545454545453</v>
      </c>
      <c r="J82" s="6" t="s">
        <v>89</v>
      </c>
      <c r="K82" s="6" t="s">
        <v>10</v>
      </c>
    </row>
    <row r="83" spans="1:14" x14ac:dyDescent="0.25">
      <c r="A83" s="10" t="s">
        <v>98</v>
      </c>
      <c r="B83" s="6">
        <v>14</v>
      </c>
      <c r="C83" s="6">
        <v>14</v>
      </c>
      <c r="D83" s="11">
        <f t="shared" si="6"/>
        <v>0</v>
      </c>
      <c r="E83" s="25">
        <f t="shared" si="7"/>
        <v>100</v>
      </c>
      <c r="F83" s="6">
        <v>14</v>
      </c>
      <c r="G83" s="27">
        <f t="shared" si="9"/>
        <v>100</v>
      </c>
      <c r="H83" s="6">
        <v>16</v>
      </c>
      <c r="I83" s="12">
        <f t="shared" si="8"/>
        <v>87.5</v>
      </c>
      <c r="J83" s="6" t="s">
        <v>89</v>
      </c>
      <c r="K83" s="6" t="s">
        <v>12</v>
      </c>
    </row>
    <row r="84" spans="1:14" x14ac:dyDescent="0.25">
      <c r="A84" s="10" t="s">
        <v>99</v>
      </c>
      <c r="B84" s="6">
        <v>24</v>
      </c>
      <c r="C84" s="6">
        <v>32</v>
      </c>
      <c r="D84" s="11">
        <f t="shared" si="6"/>
        <v>8</v>
      </c>
      <c r="E84" s="13">
        <f t="shared" si="7"/>
        <v>75</v>
      </c>
      <c r="F84" s="6">
        <v>18</v>
      </c>
      <c r="G84" s="12">
        <f t="shared" si="9"/>
        <v>56.25</v>
      </c>
      <c r="H84" s="6">
        <v>34</v>
      </c>
      <c r="I84" s="12">
        <f t="shared" si="8"/>
        <v>70.588235294117652</v>
      </c>
      <c r="J84" s="6" t="s">
        <v>89</v>
      </c>
      <c r="K84" s="6" t="s">
        <v>12</v>
      </c>
    </row>
    <row r="85" spans="1:14" ht="15.75" thickBot="1" x14ac:dyDescent="0.3">
      <c r="A85" s="10" t="s">
        <v>100</v>
      </c>
      <c r="B85" s="6">
        <v>12</v>
      </c>
      <c r="C85" s="6">
        <v>8</v>
      </c>
      <c r="D85" s="11">
        <f t="shared" si="6"/>
        <v>-4</v>
      </c>
      <c r="E85" s="25">
        <f t="shared" si="7"/>
        <v>150</v>
      </c>
      <c r="F85" s="6">
        <v>8</v>
      </c>
      <c r="G85" s="12">
        <f t="shared" si="9"/>
        <v>100</v>
      </c>
      <c r="H85" s="6">
        <v>15</v>
      </c>
      <c r="I85" s="12">
        <f t="shared" si="8"/>
        <v>80</v>
      </c>
      <c r="J85" s="6" t="s">
        <v>89</v>
      </c>
      <c r="K85" s="6" t="s">
        <v>12</v>
      </c>
      <c r="L85" s="15">
        <f>SUM(B74:B85)</f>
        <v>490</v>
      </c>
      <c r="M85" s="16">
        <f>SUM(C74:C85)</f>
        <v>637</v>
      </c>
      <c r="N85" s="17">
        <f>SUM(L85/M85)*100</f>
        <v>76.923076923076934</v>
      </c>
    </row>
    <row r="86" spans="1:14" x14ac:dyDescent="0.25">
      <c r="A86" s="10" t="s">
        <v>101</v>
      </c>
      <c r="B86" s="6">
        <v>22</v>
      </c>
      <c r="C86" s="6">
        <v>25</v>
      </c>
      <c r="D86" s="11">
        <f t="shared" si="6"/>
        <v>3</v>
      </c>
      <c r="E86" s="13">
        <f t="shared" si="7"/>
        <v>88</v>
      </c>
      <c r="F86" s="6">
        <v>19</v>
      </c>
      <c r="G86" s="12">
        <f t="shared" si="9"/>
        <v>76</v>
      </c>
      <c r="H86" s="6">
        <v>27</v>
      </c>
      <c r="I86" s="12">
        <f t="shared" si="8"/>
        <v>81.481481481481481</v>
      </c>
      <c r="J86" s="6" t="s">
        <v>102</v>
      </c>
      <c r="K86" s="6" t="s">
        <v>10</v>
      </c>
    </row>
    <row r="87" spans="1:14" x14ac:dyDescent="0.25">
      <c r="A87" s="10" t="s">
        <v>103</v>
      </c>
      <c r="B87" s="6">
        <v>1</v>
      </c>
      <c r="C87" s="6">
        <v>17</v>
      </c>
      <c r="D87" s="11">
        <f t="shared" si="6"/>
        <v>16</v>
      </c>
      <c r="E87" s="13">
        <f t="shared" si="7"/>
        <v>5.8823529411764701</v>
      </c>
      <c r="F87" s="6">
        <v>0</v>
      </c>
      <c r="G87" s="12">
        <f t="shared" si="9"/>
        <v>0</v>
      </c>
      <c r="H87" s="6">
        <v>19</v>
      </c>
      <c r="I87" s="12">
        <f t="shared" si="8"/>
        <v>5.2631578947368416</v>
      </c>
      <c r="J87" s="6" t="s">
        <v>102</v>
      </c>
      <c r="K87" s="14" t="s">
        <v>18</v>
      </c>
    </row>
    <row r="88" spans="1:14" x14ac:dyDescent="0.25">
      <c r="A88" s="10" t="s">
        <v>104</v>
      </c>
      <c r="B88" s="6">
        <v>14</v>
      </c>
      <c r="C88" s="6">
        <v>15</v>
      </c>
      <c r="D88" s="11">
        <f t="shared" si="6"/>
        <v>1</v>
      </c>
      <c r="E88" s="13">
        <f t="shared" si="7"/>
        <v>93.333333333333329</v>
      </c>
      <c r="F88" s="6">
        <v>14</v>
      </c>
      <c r="G88" s="12">
        <f t="shared" si="9"/>
        <v>93.333333333333329</v>
      </c>
      <c r="H88" s="6">
        <v>17</v>
      </c>
      <c r="I88" s="12">
        <f t="shared" si="8"/>
        <v>82.35294117647058</v>
      </c>
      <c r="J88" s="6" t="s">
        <v>102</v>
      </c>
      <c r="K88" s="6" t="s">
        <v>10</v>
      </c>
    </row>
    <row r="89" spans="1:14" ht="15.75" thickBot="1" x14ac:dyDescent="0.3">
      <c r="A89" s="10" t="s">
        <v>105</v>
      </c>
      <c r="B89" s="6">
        <v>23</v>
      </c>
      <c r="C89" s="6">
        <v>30</v>
      </c>
      <c r="D89" s="11">
        <f t="shared" si="6"/>
        <v>7</v>
      </c>
      <c r="E89" s="13">
        <f t="shared" si="7"/>
        <v>76.666666666666671</v>
      </c>
      <c r="F89" s="6">
        <v>20</v>
      </c>
      <c r="G89" s="12">
        <f t="shared" si="9"/>
        <v>66.666666666666657</v>
      </c>
      <c r="H89" s="6">
        <v>32</v>
      </c>
      <c r="I89" s="12">
        <f t="shared" si="8"/>
        <v>71.875</v>
      </c>
      <c r="J89" s="6" t="s">
        <v>102</v>
      </c>
      <c r="K89" s="6" t="s">
        <v>10</v>
      </c>
      <c r="L89" s="15">
        <f>SUM(B86:B89)</f>
        <v>60</v>
      </c>
      <c r="M89" s="16">
        <f>SUM(C86:C89)</f>
        <v>87</v>
      </c>
      <c r="N89" s="16">
        <f>SUM(L89/M89)*100</f>
        <v>68.965517241379317</v>
      </c>
    </row>
    <row r="90" spans="1:14" x14ac:dyDescent="0.25">
      <c r="A90" s="10" t="s">
        <v>106</v>
      </c>
      <c r="B90" s="6">
        <v>4</v>
      </c>
      <c r="C90" s="6">
        <v>9</v>
      </c>
      <c r="D90" s="11">
        <f t="shared" si="6"/>
        <v>5</v>
      </c>
      <c r="E90" s="13">
        <f t="shared" si="7"/>
        <v>44.444444444444443</v>
      </c>
      <c r="F90" s="6">
        <v>3</v>
      </c>
      <c r="G90" s="12">
        <f t="shared" si="9"/>
        <v>33.333333333333329</v>
      </c>
      <c r="H90" s="6">
        <v>15</v>
      </c>
      <c r="I90" s="12">
        <f t="shared" si="8"/>
        <v>26.666666666666668</v>
      </c>
      <c r="J90" s="6" t="s">
        <v>107</v>
      </c>
      <c r="K90" s="14"/>
    </row>
    <row r="91" spans="1:14" x14ac:dyDescent="0.25">
      <c r="A91" s="10" t="s">
        <v>108</v>
      </c>
      <c r="B91" s="6">
        <v>52</v>
      </c>
      <c r="C91" s="6">
        <v>71</v>
      </c>
      <c r="D91" s="11">
        <f t="shared" si="6"/>
        <v>19</v>
      </c>
      <c r="E91" s="13">
        <f t="shared" si="7"/>
        <v>73.239436619718319</v>
      </c>
      <c r="F91" s="6">
        <v>44</v>
      </c>
      <c r="G91" s="12">
        <f t="shared" si="9"/>
        <v>61.971830985915489</v>
      </c>
      <c r="H91" s="6">
        <v>73</v>
      </c>
      <c r="I91" s="12">
        <f t="shared" si="8"/>
        <v>71.232876712328761</v>
      </c>
      <c r="J91" s="6" t="s">
        <v>107</v>
      </c>
      <c r="K91" s="6" t="s">
        <v>12</v>
      </c>
    </row>
    <row r="92" spans="1:14" x14ac:dyDescent="0.25">
      <c r="A92" s="10" t="s">
        <v>109</v>
      </c>
      <c r="B92" s="6">
        <v>31</v>
      </c>
      <c r="C92" s="6">
        <v>28</v>
      </c>
      <c r="D92" s="11">
        <f t="shared" si="6"/>
        <v>-3</v>
      </c>
      <c r="E92" s="25">
        <f t="shared" si="7"/>
        <v>110.71428571428572</v>
      </c>
      <c r="F92" s="6">
        <v>30</v>
      </c>
      <c r="G92" s="27">
        <f t="shared" si="9"/>
        <v>107.14285714285714</v>
      </c>
      <c r="H92" s="6">
        <v>30</v>
      </c>
      <c r="I92" s="12">
        <f t="shared" si="8"/>
        <v>103.33333333333334</v>
      </c>
      <c r="J92" s="6" t="s">
        <v>107</v>
      </c>
      <c r="K92" s="6" t="s">
        <v>10</v>
      </c>
    </row>
    <row r="93" spans="1:14" x14ac:dyDescent="0.25">
      <c r="A93" s="10" t="s">
        <v>110</v>
      </c>
      <c r="B93" s="6">
        <v>117</v>
      </c>
      <c r="C93" s="6">
        <v>150</v>
      </c>
      <c r="D93" s="11">
        <f t="shared" si="6"/>
        <v>33</v>
      </c>
      <c r="E93" s="13">
        <f t="shared" si="7"/>
        <v>78</v>
      </c>
      <c r="F93" s="6">
        <v>109</v>
      </c>
      <c r="G93" s="12">
        <f t="shared" si="9"/>
        <v>72.666666666666671</v>
      </c>
      <c r="H93" s="6">
        <v>152</v>
      </c>
      <c r="I93" s="12">
        <f t="shared" si="8"/>
        <v>76.973684210526315</v>
      </c>
      <c r="J93" s="6" t="s">
        <v>107</v>
      </c>
      <c r="K93" s="6" t="s">
        <v>10</v>
      </c>
    </row>
    <row r="94" spans="1:14" x14ac:dyDescent="0.25">
      <c r="A94" s="10" t="s">
        <v>111</v>
      </c>
      <c r="B94" s="6">
        <v>12</v>
      </c>
      <c r="C94" s="6">
        <v>8</v>
      </c>
      <c r="D94" s="11">
        <f t="shared" si="6"/>
        <v>-4</v>
      </c>
      <c r="E94" s="25">
        <f t="shared" si="7"/>
        <v>150</v>
      </c>
      <c r="F94" s="6">
        <v>8</v>
      </c>
      <c r="G94" s="27">
        <f t="shared" si="9"/>
        <v>100</v>
      </c>
      <c r="H94" s="6">
        <v>15</v>
      </c>
      <c r="I94" s="12">
        <f t="shared" si="8"/>
        <v>80</v>
      </c>
      <c r="J94" s="6" t="s">
        <v>107</v>
      </c>
      <c r="K94" s="6" t="s">
        <v>12</v>
      </c>
    </row>
    <row r="95" spans="1:14" x14ac:dyDescent="0.25">
      <c r="A95" s="10" t="s">
        <v>112</v>
      </c>
      <c r="B95" s="6">
        <v>183</v>
      </c>
      <c r="C95" s="6">
        <v>218</v>
      </c>
      <c r="D95" s="11">
        <f t="shared" si="6"/>
        <v>35</v>
      </c>
      <c r="E95" s="13">
        <f t="shared" si="7"/>
        <v>83.944954128440358</v>
      </c>
      <c r="F95" s="6">
        <v>146</v>
      </c>
      <c r="G95" s="12">
        <f t="shared" si="9"/>
        <v>66.972477064220186</v>
      </c>
      <c r="H95" s="6">
        <v>220</v>
      </c>
      <c r="I95" s="12">
        <f t="shared" si="8"/>
        <v>83.181818181818173</v>
      </c>
      <c r="J95" s="6" t="s">
        <v>107</v>
      </c>
      <c r="K95" s="6" t="s">
        <v>10</v>
      </c>
    </row>
    <row r="96" spans="1:14" x14ac:dyDescent="0.25">
      <c r="A96" s="10" t="s">
        <v>113</v>
      </c>
      <c r="B96" s="6">
        <v>30</v>
      </c>
      <c r="C96" s="6">
        <v>50</v>
      </c>
      <c r="D96" s="11">
        <f t="shared" si="6"/>
        <v>20</v>
      </c>
      <c r="E96" s="13">
        <f t="shared" si="7"/>
        <v>60</v>
      </c>
      <c r="F96" s="6">
        <v>28</v>
      </c>
      <c r="G96" s="12">
        <f t="shared" si="9"/>
        <v>56.000000000000007</v>
      </c>
      <c r="H96" s="6">
        <v>52</v>
      </c>
      <c r="I96" s="12">
        <f t="shared" si="8"/>
        <v>57.692307692307686</v>
      </c>
      <c r="J96" s="6" t="s">
        <v>107</v>
      </c>
      <c r="K96" s="14" t="s">
        <v>18</v>
      </c>
    </row>
    <row r="97" spans="1:14" x14ac:dyDescent="0.25">
      <c r="A97" s="10" t="s">
        <v>114</v>
      </c>
      <c r="B97" s="6">
        <v>150</v>
      </c>
      <c r="C97" s="6">
        <v>278</v>
      </c>
      <c r="D97" s="11">
        <f t="shared" si="6"/>
        <v>128</v>
      </c>
      <c r="E97" s="13">
        <f t="shared" si="7"/>
        <v>53.956834532374096</v>
      </c>
      <c r="F97" s="6">
        <v>122</v>
      </c>
      <c r="G97" s="12">
        <f t="shared" si="9"/>
        <v>43.884892086330936</v>
      </c>
      <c r="H97" s="6">
        <v>280</v>
      </c>
      <c r="I97" s="12">
        <f t="shared" si="8"/>
        <v>53.571428571428569</v>
      </c>
      <c r="J97" s="6" t="s">
        <v>107</v>
      </c>
      <c r="K97" s="6" t="s">
        <v>12</v>
      </c>
    </row>
    <row r="98" spans="1:14" x14ac:dyDescent="0.25">
      <c r="A98" s="10" t="s">
        <v>115</v>
      </c>
      <c r="B98" s="6">
        <v>19</v>
      </c>
      <c r="C98" s="6">
        <v>18</v>
      </c>
      <c r="D98" s="11">
        <f t="shared" si="6"/>
        <v>-1</v>
      </c>
      <c r="E98" s="13">
        <f t="shared" si="7"/>
        <v>105.55555555555556</v>
      </c>
      <c r="F98" s="6">
        <v>16</v>
      </c>
      <c r="G98" s="12">
        <f t="shared" si="9"/>
        <v>88.888888888888886</v>
      </c>
      <c r="H98" s="6">
        <v>20</v>
      </c>
      <c r="I98" s="12">
        <f t="shared" si="8"/>
        <v>95</v>
      </c>
      <c r="J98" s="6" t="s">
        <v>107</v>
      </c>
      <c r="K98" s="6" t="s">
        <v>12</v>
      </c>
    </row>
    <row r="99" spans="1:14" x14ac:dyDescent="0.25">
      <c r="A99" s="10" t="s">
        <v>116</v>
      </c>
      <c r="B99" s="6">
        <v>34</v>
      </c>
      <c r="C99" s="6">
        <v>21</v>
      </c>
      <c r="D99" s="11">
        <f t="shared" si="6"/>
        <v>-13</v>
      </c>
      <c r="E99" s="25">
        <f>SUM(B99/C99)*100</f>
        <v>161.9047619047619</v>
      </c>
      <c r="F99" s="6">
        <v>12</v>
      </c>
      <c r="G99" s="12">
        <f t="shared" si="9"/>
        <v>57.142857142857139</v>
      </c>
      <c r="H99" s="6">
        <v>23</v>
      </c>
      <c r="I99" s="32">
        <f t="shared" si="8"/>
        <v>147.82608695652172</v>
      </c>
      <c r="J99" s="6" t="s">
        <v>107</v>
      </c>
      <c r="K99" s="6" t="s">
        <v>12</v>
      </c>
    </row>
    <row r="100" spans="1:14" x14ac:dyDescent="0.25">
      <c r="A100" s="10" t="s">
        <v>117</v>
      </c>
      <c r="B100" s="6">
        <v>65</v>
      </c>
      <c r="C100" s="6">
        <v>78</v>
      </c>
      <c r="D100" s="11">
        <f t="shared" si="6"/>
        <v>13</v>
      </c>
      <c r="E100" s="13">
        <f t="shared" ref="E100:E105" si="10">SUM(B100/C100)*100</f>
        <v>83.333333333333343</v>
      </c>
      <c r="F100" s="6">
        <v>63</v>
      </c>
      <c r="G100" s="12">
        <f t="shared" si="9"/>
        <v>80.769230769230774</v>
      </c>
      <c r="H100" s="6">
        <v>80</v>
      </c>
      <c r="I100" s="12">
        <f t="shared" si="8"/>
        <v>81.25</v>
      </c>
      <c r="J100" s="6" t="s">
        <v>107</v>
      </c>
      <c r="K100" s="6" t="s">
        <v>12</v>
      </c>
    </row>
    <row r="101" spans="1:14" x14ac:dyDescent="0.25">
      <c r="A101" s="10" t="s">
        <v>118</v>
      </c>
      <c r="B101" s="6">
        <v>4</v>
      </c>
      <c r="C101" s="6">
        <v>2</v>
      </c>
      <c r="D101" s="11">
        <f t="shared" si="6"/>
        <v>-2</v>
      </c>
      <c r="E101" s="25">
        <f t="shared" si="10"/>
        <v>200</v>
      </c>
      <c r="F101" s="6">
        <v>1</v>
      </c>
      <c r="G101" s="12">
        <f t="shared" si="9"/>
        <v>50</v>
      </c>
      <c r="H101" s="6">
        <v>15</v>
      </c>
      <c r="I101" s="12">
        <f t="shared" si="8"/>
        <v>26.666666666666668</v>
      </c>
      <c r="J101" s="6" t="s">
        <v>107</v>
      </c>
      <c r="K101" s="14"/>
    </row>
    <row r="102" spans="1:14" x14ac:dyDescent="0.25">
      <c r="A102" s="10" t="s">
        <v>119</v>
      </c>
      <c r="B102" s="6">
        <v>2</v>
      </c>
      <c r="C102" s="6">
        <v>3</v>
      </c>
      <c r="D102" s="11">
        <f t="shared" si="6"/>
        <v>1</v>
      </c>
      <c r="E102" s="13">
        <f t="shared" si="10"/>
        <v>66.666666666666657</v>
      </c>
      <c r="F102" s="6">
        <v>2</v>
      </c>
      <c r="G102" s="12">
        <f t="shared" si="9"/>
        <v>66.666666666666657</v>
      </c>
      <c r="H102" s="6">
        <v>15</v>
      </c>
      <c r="I102" s="12">
        <f t="shared" si="8"/>
        <v>13.333333333333334</v>
      </c>
      <c r="J102" s="6" t="s">
        <v>107</v>
      </c>
      <c r="K102" s="14"/>
    </row>
    <row r="103" spans="1:14" ht="15.75" thickBot="1" x14ac:dyDescent="0.3">
      <c r="A103" s="10" t="s">
        <v>120</v>
      </c>
      <c r="B103" s="6">
        <v>11</v>
      </c>
      <c r="C103" s="6">
        <v>17</v>
      </c>
      <c r="D103" s="11">
        <f t="shared" si="6"/>
        <v>6</v>
      </c>
      <c r="E103" s="13">
        <f t="shared" si="10"/>
        <v>64.705882352941174</v>
      </c>
      <c r="F103" s="6">
        <v>11</v>
      </c>
      <c r="G103" s="12">
        <f t="shared" si="9"/>
        <v>64.705882352941174</v>
      </c>
      <c r="H103" s="6">
        <v>19</v>
      </c>
      <c r="I103" s="12">
        <f t="shared" si="8"/>
        <v>57.894736842105267</v>
      </c>
      <c r="J103" s="6" t="s">
        <v>107</v>
      </c>
      <c r="K103" s="6" t="s">
        <v>10</v>
      </c>
      <c r="L103" s="15">
        <f>SUM(B90:B103)</f>
        <v>714</v>
      </c>
      <c r="M103" s="16">
        <f>SUM(C90:C103)</f>
        <v>951</v>
      </c>
      <c r="N103" s="17">
        <f>SUM(L103/M103)*100</f>
        <v>75.078864353312298</v>
      </c>
    </row>
    <row r="104" spans="1:14" x14ac:dyDescent="0.25">
      <c r="A104" s="18">
        <v>46074</v>
      </c>
      <c r="B104" s="11">
        <f>SUM(B4:B103)</f>
        <v>3866</v>
      </c>
      <c r="C104" s="11">
        <f>SUM(C4:C103)</f>
        <v>4717</v>
      </c>
      <c r="D104" s="11">
        <f t="shared" si="6"/>
        <v>851</v>
      </c>
      <c r="E104" s="13">
        <f t="shared" si="10"/>
        <v>81.958872164511348</v>
      </c>
      <c r="F104" s="6">
        <v>3394</v>
      </c>
      <c r="G104" s="12">
        <f t="shared" si="9"/>
        <v>71.95251218995125</v>
      </c>
      <c r="H104" s="6">
        <f>SUM(H4:H103)</f>
        <v>5001</v>
      </c>
      <c r="I104" s="12">
        <f t="shared" si="8"/>
        <v>77.304539092181571</v>
      </c>
      <c r="J104" s="6"/>
      <c r="K104" s="6"/>
    </row>
    <row r="105" spans="1:14" x14ac:dyDescent="0.25">
      <c r="A105" s="18">
        <v>46074</v>
      </c>
      <c r="B105" s="11">
        <v>3886</v>
      </c>
      <c r="C105" s="11">
        <v>4949</v>
      </c>
      <c r="D105" s="11">
        <f t="shared" si="6"/>
        <v>1063</v>
      </c>
      <c r="E105" s="19">
        <f t="shared" si="10"/>
        <v>78.520913315821389</v>
      </c>
      <c r="F105" s="6">
        <v>3394</v>
      </c>
      <c r="G105" s="12">
        <f t="shared" si="9"/>
        <v>68.579511012325725</v>
      </c>
      <c r="H105" s="6">
        <v>4888</v>
      </c>
      <c r="I105" s="12">
        <f t="shared" si="8"/>
        <v>79.500818330605554</v>
      </c>
      <c r="J105" s="6"/>
      <c r="K105" s="6"/>
    </row>
    <row r="106" spans="1:14" x14ac:dyDescent="0.25">
      <c r="A106" s="3" t="s">
        <v>18</v>
      </c>
      <c r="B106" s="3"/>
      <c r="C106" s="3"/>
      <c r="D106" s="3"/>
      <c r="E106" s="20"/>
      <c r="F106" s="3"/>
      <c r="G106" s="3"/>
      <c r="J106" s="3"/>
      <c r="K106" s="3"/>
    </row>
  </sheetData>
  <phoneticPr fontId="2" type="noConversion"/>
  <pageMargins left="0.25" right="0.25" top="0.75" bottom="0.75" header="0.3" footer="0.3"/>
  <pageSetup scale="83" orientation="landscape" r:id="rId1"/>
  <rowBreaks count="2" manualBreakCount="2">
    <brk id="38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C3A0-8135-48C5-8AF3-849B2DC89BA1}">
  <dimension ref="A1:I106"/>
  <sheetViews>
    <sheetView topLeftCell="A86" zoomScaleNormal="100" workbookViewId="0">
      <selection activeCell="E84" sqref="E84"/>
    </sheetView>
  </sheetViews>
  <sheetFormatPr defaultRowHeight="15" x14ac:dyDescent="0.25"/>
  <cols>
    <col min="1" max="1" width="18.7109375" customWidth="1"/>
    <col min="2" max="2" width="7.5703125" customWidth="1"/>
    <col min="3" max="3" width="6.85546875" customWidth="1"/>
    <col min="4" max="4" width="6.28515625" customWidth="1"/>
    <col min="5" max="8" width="9.140625" style="3"/>
    <col min="9" max="9" width="10.5703125" style="37" bestFit="1" customWidth="1"/>
  </cols>
  <sheetData>
    <row r="1" spans="1:9" ht="16.5" thickBot="1" x14ac:dyDescent="0.3">
      <c r="A1" s="1"/>
      <c r="B1" s="1"/>
      <c r="C1" s="1"/>
      <c r="D1" s="2" t="s">
        <v>140</v>
      </c>
    </row>
    <row r="2" spans="1:9" x14ac:dyDescent="0.25">
      <c r="A2" s="4" t="s">
        <v>0</v>
      </c>
      <c r="B2" s="5">
        <v>2026</v>
      </c>
      <c r="C2" s="6">
        <v>2025</v>
      </c>
      <c r="D2" s="7" t="s">
        <v>127</v>
      </c>
      <c r="E2" s="11" t="s">
        <v>134</v>
      </c>
      <c r="F2" s="11" t="s">
        <v>135</v>
      </c>
      <c r="G2" s="11" t="s">
        <v>136</v>
      </c>
      <c r="H2" s="11" t="s">
        <v>137</v>
      </c>
      <c r="I2" s="38" t="s">
        <v>138</v>
      </c>
    </row>
    <row r="3" spans="1:9" ht="13.5" customHeight="1" x14ac:dyDescent="0.25">
      <c r="A3" s="8" t="s">
        <v>4</v>
      </c>
      <c r="B3" s="1" t="s">
        <v>5</v>
      </c>
      <c r="C3" s="9" t="s">
        <v>5</v>
      </c>
      <c r="D3" s="1"/>
      <c r="E3" s="35">
        <v>65</v>
      </c>
      <c r="F3" s="35">
        <v>75</v>
      </c>
      <c r="G3" s="35">
        <v>90</v>
      </c>
      <c r="H3" s="35">
        <v>100</v>
      </c>
      <c r="I3" s="39" t="s">
        <v>139</v>
      </c>
    </row>
    <row r="4" spans="1:9" x14ac:dyDescent="0.25">
      <c r="A4" s="10" t="s">
        <v>8</v>
      </c>
      <c r="B4" s="6">
        <v>15</v>
      </c>
      <c r="C4" s="6">
        <v>22</v>
      </c>
      <c r="D4" s="11">
        <f t="shared" ref="D4:D30" si="0">SUM(C4-B4)</f>
        <v>7</v>
      </c>
      <c r="E4" s="6"/>
      <c r="F4" s="11"/>
      <c r="G4" s="11"/>
      <c r="H4" s="11"/>
      <c r="I4" s="38"/>
    </row>
    <row r="5" spans="1:9" x14ac:dyDescent="0.25">
      <c r="A5" s="10" t="s">
        <v>11</v>
      </c>
      <c r="B5" s="6">
        <v>47</v>
      </c>
      <c r="C5" s="6">
        <v>67</v>
      </c>
      <c r="D5" s="11">
        <f t="shared" si="0"/>
        <v>20</v>
      </c>
      <c r="E5" s="36"/>
      <c r="F5" s="36"/>
      <c r="G5" s="6"/>
      <c r="H5" s="6"/>
      <c r="I5" s="38">
        <v>20</v>
      </c>
    </row>
    <row r="6" spans="1:9" x14ac:dyDescent="0.25">
      <c r="A6" s="10" t="s">
        <v>13</v>
      </c>
      <c r="B6" s="6">
        <v>43</v>
      </c>
      <c r="C6" s="6">
        <v>52</v>
      </c>
      <c r="D6" s="11">
        <f t="shared" si="0"/>
        <v>9</v>
      </c>
      <c r="E6" s="11"/>
      <c r="F6" s="36"/>
      <c r="G6" s="11"/>
      <c r="H6" s="11"/>
      <c r="I6" s="38">
        <v>10</v>
      </c>
    </row>
    <row r="7" spans="1:9" x14ac:dyDescent="0.25">
      <c r="A7" s="10" t="s">
        <v>14</v>
      </c>
      <c r="B7" s="6">
        <v>5</v>
      </c>
      <c r="C7" s="6">
        <v>10</v>
      </c>
      <c r="D7" s="11">
        <f t="shared" si="0"/>
        <v>5</v>
      </c>
      <c r="E7" s="11"/>
      <c r="F7" s="11"/>
      <c r="G7" s="11"/>
      <c r="H7" s="11"/>
    </row>
    <row r="8" spans="1:9" x14ac:dyDescent="0.25">
      <c r="A8" s="10" t="s">
        <v>15</v>
      </c>
      <c r="B8" s="6">
        <v>24</v>
      </c>
      <c r="C8" s="6">
        <v>22</v>
      </c>
      <c r="D8" s="11">
        <f t="shared" si="0"/>
        <v>-2</v>
      </c>
      <c r="E8" s="36"/>
      <c r="F8" s="36"/>
      <c r="G8" s="36"/>
      <c r="H8" s="36"/>
      <c r="I8" s="38">
        <v>30</v>
      </c>
    </row>
    <row r="9" spans="1:9" x14ac:dyDescent="0.25">
      <c r="A9" s="10" t="s">
        <v>16</v>
      </c>
      <c r="B9" s="6">
        <v>11</v>
      </c>
      <c r="C9" s="6">
        <v>11</v>
      </c>
      <c r="D9" s="11">
        <f t="shared" si="0"/>
        <v>0</v>
      </c>
      <c r="E9" s="36"/>
      <c r="F9" s="36"/>
      <c r="G9" s="36"/>
      <c r="H9" s="36"/>
      <c r="I9" s="38">
        <v>30</v>
      </c>
    </row>
    <row r="10" spans="1:9" x14ac:dyDescent="0.25">
      <c r="A10" s="10" t="s">
        <v>17</v>
      </c>
      <c r="B10" s="6">
        <v>69</v>
      </c>
      <c r="C10" s="6">
        <v>93</v>
      </c>
      <c r="D10" s="11">
        <f t="shared" si="0"/>
        <v>24</v>
      </c>
      <c r="E10" s="11"/>
      <c r="F10" s="11"/>
      <c r="G10" s="11"/>
      <c r="H10" s="11"/>
      <c r="I10" s="38"/>
    </row>
    <row r="11" spans="1:9" x14ac:dyDescent="0.25">
      <c r="A11" s="10" t="s">
        <v>19</v>
      </c>
      <c r="B11" s="6">
        <v>43</v>
      </c>
      <c r="C11" s="6">
        <v>70</v>
      </c>
      <c r="D11" s="11">
        <f t="shared" si="0"/>
        <v>27</v>
      </c>
      <c r="E11" s="11"/>
      <c r="F11" s="11"/>
      <c r="G11" s="11"/>
      <c r="H11" s="11"/>
      <c r="I11" s="38"/>
    </row>
    <row r="12" spans="1:9" x14ac:dyDescent="0.25">
      <c r="A12" s="10" t="s">
        <v>20</v>
      </c>
      <c r="B12" s="6">
        <v>15</v>
      </c>
      <c r="C12" s="6">
        <v>15</v>
      </c>
      <c r="D12" s="11">
        <f t="shared" si="0"/>
        <v>0</v>
      </c>
      <c r="E12" s="36"/>
      <c r="F12" s="36"/>
      <c r="G12" s="36"/>
      <c r="H12" s="36"/>
      <c r="I12" s="38">
        <v>30</v>
      </c>
    </row>
    <row r="13" spans="1:9" x14ac:dyDescent="0.25">
      <c r="A13" s="10" t="s">
        <v>21</v>
      </c>
      <c r="B13" s="6">
        <v>29</v>
      </c>
      <c r="C13" s="6">
        <v>43</v>
      </c>
      <c r="D13" s="11">
        <f t="shared" si="0"/>
        <v>14</v>
      </c>
      <c r="E13" s="11"/>
      <c r="F13" s="11"/>
      <c r="G13" s="11"/>
      <c r="H13" s="11"/>
      <c r="I13" s="38"/>
    </row>
    <row r="14" spans="1:9" x14ac:dyDescent="0.25">
      <c r="A14" s="10" t="s">
        <v>22</v>
      </c>
      <c r="B14" s="6">
        <v>22</v>
      </c>
      <c r="C14" s="6">
        <v>10</v>
      </c>
      <c r="D14" s="11">
        <f t="shared" si="0"/>
        <v>-12</v>
      </c>
      <c r="E14" s="11"/>
      <c r="F14" s="36"/>
      <c r="G14" s="36"/>
      <c r="H14" s="36"/>
      <c r="I14" s="38">
        <v>20</v>
      </c>
    </row>
    <row r="15" spans="1:9" x14ac:dyDescent="0.25">
      <c r="A15" s="10" t="s">
        <v>23</v>
      </c>
      <c r="B15" s="14"/>
      <c r="C15" s="14">
        <v>0</v>
      </c>
      <c r="D15" s="11">
        <f t="shared" si="0"/>
        <v>0</v>
      </c>
      <c r="E15" s="11"/>
      <c r="F15" s="11"/>
      <c r="G15" s="11"/>
      <c r="H15" s="11"/>
      <c r="I15" s="38"/>
    </row>
    <row r="16" spans="1:9" x14ac:dyDescent="0.25">
      <c r="A16" s="10" t="s">
        <v>25</v>
      </c>
      <c r="B16" s="6">
        <v>100</v>
      </c>
      <c r="C16" s="6">
        <v>94</v>
      </c>
      <c r="D16" s="11">
        <f t="shared" si="0"/>
        <v>-6</v>
      </c>
      <c r="E16" s="11"/>
      <c r="F16" s="11"/>
      <c r="G16" s="36"/>
      <c r="H16" s="36"/>
      <c r="I16" s="38" t="s">
        <v>141</v>
      </c>
    </row>
    <row r="17" spans="1:9" x14ac:dyDescent="0.25">
      <c r="A17" s="10" t="s">
        <v>26</v>
      </c>
      <c r="B17" s="6">
        <v>106</v>
      </c>
      <c r="C17" s="6">
        <v>91</v>
      </c>
      <c r="D17" s="11">
        <f t="shared" si="0"/>
        <v>-15</v>
      </c>
      <c r="E17" s="11"/>
      <c r="F17" s="11"/>
      <c r="G17" s="36"/>
      <c r="H17" s="36"/>
      <c r="I17" s="38">
        <v>10</v>
      </c>
    </row>
    <row r="18" spans="1:9" x14ac:dyDescent="0.25">
      <c r="A18" s="10" t="s">
        <v>27</v>
      </c>
      <c r="B18" s="6">
        <v>18</v>
      </c>
      <c r="C18" s="6">
        <v>26</v>
      </c>
      <c r="D18" s="11">
        <f t="shared" si="0"/>
        <v>8</v>
      </c>
      <c r="E18" s="11"/>
      <c r="F18" s="11"/>
      <c r="G18" s="11"/>
      <c r="H18" s="11"/>
      <c r="I18" s="38"/>
    </row>
    <row r="19" spans="1:9" x14ac:dyDescent="0.25">
      <c r="A19" s="10" t="s">
        <v>28</v>
      </c>
      <c r="B19" s="6">
        <v>1</v>
      </c>
      <c r="C19" s="6">
        <v>2</v>
      </c>
      <c r="D19" s="11">
        <f t="shared" si="0"/>
        <v>1</v>
      </c>
      <c r="E19" s="11"/>
      <c r="F19" s="11"/>
      <c r="G19" s="11"/>
      <c r="H19" s="11"/>
      <c r="I19" s="38"/>
    </row>
    <row r="20" spans="1:9" x14ac:dyDescent="0.25">
      <c r="A20" s="10" t="s">
        <v>29</v>
      </c>
      <c r="B20" s="6">
        <v>23</v>
      </c>
      <c r="C20" s="6">
        <v>16</v>
      </c>
      <c r="D20" s="11">
        <f t="shared" si="0"/>
        <v>-7</v>
      </c>
      <c r="E20" s="36"/>
      <c r="F20" s="36"/>
      <c r="G20" s="36"/>
      <c r="H20" s="36"/>
      <c r="I20" s="38">
        <v>30</v>
      </c>
    </row>
    <row r="21" spans="1:9" x14ac:dyDescent="0.25">
      <c r="A21" s="10" t="s">
        <v>30</v>
      </c>
      <c r="B21" s="6">
        <v>39</v>
      </c>
      <c r="C21" s="6">
        <v>26</v>
      </c>
      <c r="D21" s="11">
        <f t="shared" si="0"/>
        <v>-13</v>
      </c>
      <c r="E21" s="36"/>
      <c r="F21" s="36"/>
      <c r="G21" s="36"/>
      <c r="H21" s="36"/>
      <c r="I21" s="38">
        <v>30</v>
      </c>
    </row>
    <row r="22" spans="1:9" x14ac:dyDescent="0.25">
      <c r="A22" s="10" t="s">
        <v>132</v>
      </c>
      <c r="B22" s="6">
        <v>14</v>
      </c>
      <c r="C22" s="6">
        <v>12</v>
      </c>
      <c r="D22" s="11">
        <f t="shared" si="0"/>
        <v>-2</v>
      </c>
      <c r="E22" s="36"/>
      <c r="F22" s="36"/>
      <c r="G22" s="36"/>
      <c r="H22" s="11"/>
      <c r="I22" s="38">
        <v>30</v>
      </c>
    </row>
    <row r="23" spans="1:9" x14ac:dyDescent="0.25">
      <c r="A23" s="10" t="s">
        <v>32</v>
      </c>
      <c r="B23" s="6">
        <v>35</v>
      </c>
      <c r="C23" s="6">
        <v>34</v>
      </c>
      <c r="D23" s="11">
        <f t="shared" si="0"/>
        <v>-1</v>
      </c>
      <c r="E23" s="11"/>
      <c r="F23" s="11"/>
      <c r="G23" s="6"/>
      <c r="H23" s="36"/>
      <c r="I23" s="38"/>
    </row>
    <row r="24" spans="1:9" x14ac:dyDescent="0.25">
      <c r="A24" s="10" t="s">
        <v>34</v>
      </c>
      <c r="B24" s="6">
        <v>53</v>
      </c>
      <c r="C24" s="6">
        <v>53</v>
      </c>
      <c r="D24" s="11">
        <f t="shared" si="0"/>
        <v>0</v>
      </c>
      <c r="E24" s="36"/>
      <c r="F24" s="36"/>
      <c r="G24" s="36"/>
      <c r="H24" s="36"/>
      <c r="I24" s="38">
        <v>30</v>
      </c>
    </row>
    <row r="25" spans="1:9" x14ac:dyDescent="0.25">
      <c r="A25" s="10" t="s">
        <v>35</v>
      </c>
      <c r="B25" s="6">
        <v>19</v>
      </c>
      <c r="C25" s="6">
        <v>18</v>
      </c>
      <c r="D25" s="11">
        <f t="shared" si="0"/>
        <v>-1</v>
      </c>
      <c r="E25" s="36"/>
      <c r="F25" s="36"/>
      <c r="G25" s="36"/>
      <c r="H25" s="36"/>
      <c r="I25" s="38">
        <v>30</v>
      </c>
    </row>
    <row r="26" spans="1:9" x14ac:dyDescent="0.25">
      <c r="A26" s="10" t="s">
        <v>36</v>
      </c>
      <c r="B26" s="6">
        <v>21</v>
      </c>
      <c r="C26" s="6">
        <v>23</v>
      </c>
      <c r="D26" s="11">
        <f t="shared" si="0"/>
        <v>2</v>
      </c>
      <c r="E26" s="36"/>
      <c r="F26" s="36"/>
      <c r="G26" s="36"/>
      <c r="H26" s="11"/>
      <c r="I26" s="38">
        <v>30</v>
      </c>
    </row>
    <row r="27" spans="1:9" x14ac:dyDescent="0.25">
      <c r="A27" s="10" t="s">
        <v>37</v>
      </c>
      <c r="B27" s="6">
        <v>66</v>
      </c>
      <c r="C27" s="6">
        <v>65</v>
      </c>
      <c r="D27" s="11">
        <f t="shared" si="0"/>
        <v>-1</v>
      </c>
      <c r="E27" s="36"/>
      <c r="F27" s="36"/>
      <c r="G27" s="36"/>
      <c r="H27" s="36"/>
      <c r="I27" s="38">
        <v>30</v>
      </c>
    </row>
    <row r="28" spans="1:9" x14ac:dyDescent="0.25">
      <c r="A28" s="10" t="s">
        <v>38</v>
      </c>
      <c r="B28" s="6">
        <v>13</v>
      </c>
      <c r="C28" s="6">
        <v>27</v>
      </c>
      <c r="D28" s="11">
        <f t="shared" si="0"/>
        <v>14</v>
      </c>
      <c r="E28" s="11"/>
      <c r="F28" s="11"/>
      <c r="G28" s="11"/>
      <c r="H28" s="11"/>
      <c r="I28" s="38"/>
    </row>
    <row r="29" spans="1:9" x14ac:dyDescent="0.25">
      <c r="A29" s="10" t="s">
        <v>39</v>
      </c>
      <c r="B29" s="28"/>
      <c r="C29" s="6">
        <v>12</v>
      </c>
      <c r="D29" s="11">
        <f t="shared" si="0"/>
        <v>12</v>
      </c>
      <c r="E29" s="11"/>
      <c r="F29" s="11"/>
      <c r="G29" s="11"/>
      <c r="H29" s="11"/>
      <c r="I29" s="38"/>
    </row>
    <row r="30" spans="1:9" x14ac:dyDescent="0.25">
      <c r="A30" s="10" t="s">
        <v>40</v>
      </c>
      <c r="B30" s="6">
        <v>12</v>
      </c>
      <c r="C30" s="6">
        <v>13</v>
      </c>
      <c r="D30" s="11">
        <f t="shared" si="0"/>
        <v>1</v>
      </c>
      <c r="E30" s="36"/>
      <c r="F30" s="36"/>
      <c r="G30" s="36"/>
      <c r="H30" s="11"/>
      <c r="I30" s="38">
        <v>30</v>
      </c>
    </row>
    <row r="31" spans="1:9" x14ac:dyDescent="0.25">
      <c r="A31" s="10" t="s">
        <v>42</v>
      </c>
      <c r="B31" s="6">
        <v>19</v>
      </c>
      <c r="C31" s="6">
        <v>20</v>
      </c>
      <c r="D31" s="11">
        <v>12</v>
      </c>
      <c r="E31" s="36"/>
      <c r="F31" s="36"/>
      <c r="G31" s="11"/>
      <c r="H31" s="11"/>
      <c r="I31" s="38">
        <v>20</v>
      </c>
    </row>
    <row r="32" spans="1:9" x14ac:dyDescent="0.25">
      <c r="A32" s="10" t="s">
        <v>43</v>
      </c>
      <c r="B32" s="6">
        <v>24</v>
      </c>
      <c r="C32" s="6">
        <v>24</v>
      </c>
      <c r="D32" s="11">
        <f t="shared" ref="D32:D96" si="1">SUM(C32-B32)</f>
        <v>0</v>
      </c>
      <c r="E32" s="36"/>
      <c r="F32" s="11"/>
      <c r="G32" s="36"/>
      <c r="H32" s="36"/>
      <c r="I32" s="38">
        <v>20</v>
      </c>
    </row>
    <row r="33" spans="1:9" x14ac:dyDescent="0.25">
      <c r="A33" s="10" t="s">
        <v>44</v>
      </c>
      <c r="B33" s="6">
        <v>7</v>
      </c>
      <c r="C33" s="6">
        <v>7</v>
      </c>
      <c r="D33" s="11">
        <f t="shared" si="1"/>
        <v>0</v>
      </c>
      <c r="E33" s="36"/>
      <c r="F33" s="36"/>
      <c r="G33" s="36"/>
      <c r="H33" s="36"/>
      <c r="I33" s="38">
        <v>0</v>
      </c>
    </row>
    <row r="34" spans="1:9" x14ac:dyDescent="0.25">
      <c r="A34" s="10" t="s">
        <v>45</v>
      </c>
      <c r="B34" s="6">
        <v>34</v>
      </c>
      <c r="C34" s="6">
        <v>57</v>
      </c>
      <c r="D34" s="11">
        <f t="shared" si="1"/>
        <v>23</v>
      </c>
      <c r="E34" s="11"/>
      <c r="F34" s="11"/>
      <c r="G34" s="11"/>
      <c r="H34" s="11"/>
      <c r="I34" s="38"/>
    </row>
    <row r="35" spans="1:9" x14ac:dyDescent="0.25">
      <c r="A35" s="10" t="s">
        <v>46</v>
      </c>
      <c r="B35" s="6">
        <v>96</v>
      </c>
      <c r="C35" s="6">
        <v>105</v>
      </c>
      <c r="D35" s="11">
        <f t="shared" si="1"/>
        <v>9</v>
      </c>
      <c r="E35" s="36"/>
      <c r="F35" s="36"/>
      <c r="G35" s="11"/>
      <c r="H35" s="11"/>
      <c r="I35" s="38">
        <v>20</v>
      </c>
    </row>
    <row r="36" spans="1:9" x14ac:dyDescent="0.25">
      <c r="A36" s="10" t="s">
        <v>47</v>
      </c>
      <c r="B36" s="6">
        <v>51</v>
      </c>
      <c r="C36" s="6">
        <v>101</v>
      </c>
      <c r="D36" s="11">
        <f t="shared" si="1"/>
        <v>50</v>
      </c>
      <c r="E36" s="11"/>
      <c r="F36" s="11"/>
      <c r="G36" s="11"/>
      <c r="H36" s="11"/>
      <c r="I36" s="38"/>
    </row>
    <row r="37" spans="1:9" x14ac:dyDescent="0.25">
      <c r="A37" s="10" t="s">
        <v>48</v>
      </c>
      <c r="B37" s="6">
        <v>45</v>
      </c>
      <c r="C37" s="6">
        <v>43</v>
      </c>
      <c r="D37" s="11">
        <f t="shared" si="1"/>
        <v>-2</v>
      </c>
      <c r="E37" s="36"/>
      <c r="F37" s="36"/>
      <c r="G37" s="36"/>
      <c r="H37" s="36"/>
      <c r="I37" s="38">
        <v>30</v>
      </c>
    </row>
    <row r="38" spans="1:9" x14ac:dyDescent="0.25">
      <c r="A38" s="10" t="s">
        <v>50</v>
      </c>
      <c r="B38" s="3">
        <v>28</v>
      </c>
      <c r="C38" s="6">
        <v>55</v>
      </c>
      <c r="D38" s="11">
        <f t="shared" si="1"/>
        <v>27</v>
      </c>
      <c r="E38" s="11"/>
      <c r="F38" s="11"/>
      <c r="G38" s="11"/>
      <c r="H38" s="11"/>
      <c r="I38" s="38"/>
    </row>
    <row r="39" spans="1:9" x14ac:dyDescent="0.25">
      <c r="A39" s="10" t="s">
        <v>51</v>
      </c>
      <c r="B39" s="6">
        <v>2</v>
      </c>
      <c r="C39" s="6">
        <v>20</v>
      </c>
      <c r="D39" s="11">
        <f t="shared" si="1"/>
        <v>18</v>
      </c>
      <c r="E39" s="11"/>
      <c r="F39" s="11"/>
      <c r="G39" s="11"/>
      <c r="H39" s="11"/>
      <c r="I39" s="38"/>
    </row>
    <row r="40" spans="1:9" x14ac:dyDescent="0.25">
      <c r="A40" s="10" t="s">
        <v>54</v>
      </c>
      <c r="B40" s="6">
        <v>14</v>
      </c>
      <c r="C40" s="6">
        <v>43</v>
      </c>
      <c r="D40" s="11">
        <f t="shared" si="1"/>
        <v>29</v>
      </c>
      <c r="E40" s="11"/>
      <c r="F40" s="11"/>
      <c r="G40" s="11"/>
      <c r="H40" s="11"/>
      <c r="I40" s="38"/>
    </row>
    <row r="41" spans="1:9" x14ac:dyDescent="0.25">
      <c r="A41" s="10" t="s">
        <v>55</v>
      </c>
      <c r="B41" s="6">
        <v>7</v>
      </c>
      <c r="C41" s="6">
        <v>10</v>
      </c>
      <c r="D41" s="11">
        <f t="shared" si="1"/>
        <v>3</v>
      </c>
      <c r="E41" s="11"/>
      <c r="F41" s="11"/>
      <c r="G41" s="11"/>
      <c r="H41" s="11"/>
      <c r="I41" s="38"/>
    </row>
    <row r="42" spans="1:9" x14ac:dyDescent="0.25">
      <c r="A42" s="10" t="s">
        <v>122</v>
      </c>
      <c r="B42" s="6">
        <v>11</v>
      </c>
      <c r="C42" s="6">
        <v>0</v>
      </c>
      <c r="D42" s="11">
        <f t="shared" si="1"/>
        <v>-11</v>
      </c>
      <c r="E42" s="11"/>
      <c r="F42" s="11"/>
      <c r="G42" s="11"/>
      <c r="H42" s="11"/>
      <c r="I42" s="38"/>
    </row>
    <row r="43" spans="1:9" x14ac:dyDescent="0.25">
      <c r="A43" s="10" t="s">
        <v>56</v>
      </c>
      <c r="B43" s="6">
        <v>21</v>
      </c>
      <c r="C43" s="6">
        <v>16</v>
      </c>
      <c r="D43" s="11">
        <f t="shared" si="1"/>
        <v>-5</v>
      </c>
      <c r="E43" s="36"/>
      <c r="F43" s="36"/>
      <c r="G43" s="36"/>
      <c r="H43" s="36"/>
      <c r="I43" s="38">
        <v>30</v>
      </c>
    </row>
    <row r="44" spans="1:9" x14ac:dyDescent="0.25">
      <c r="A44" s="10" t="s">
        <v>57</v>
      </c>
      <c r="B44" s="6">
        <v>15</v>
      </c>
      <c r="C44" s="6">
        <v>13</v>
      </c>
      <c r="D44" s="11">
        <f t="shared" si="1"/>
        <v>-2</v>
      </c>
      <c r="E44" s="11"/>
      <c r="F44" s="11"/>
      <c r="G44" s="11"/>
      <c r="H44" s="36"/>
      <c r="I44" s="38"/>
    </row>
    <row r="45" spans="1:9" x14ac:dyDescent="0.25">
      <c r="A45" s="10" t="s">
        <v>58</v>
      </c>
      <c r="B45" s="6">
        <v>60</v>
      </c>
      <c r="C45" s="6">
        <v>59</v>
      </c>
      <c r="D45" s="11">
        <f t="shared" si="1"/>
        <v>-1</v>
      </c>
      <c r="E45" s="11"/>
      <c r="F45" s="11"/>
      <c r="G45" s="36"/>
      <c r="H45" s="36"/>
      <c r="I45" s="38">
        <v>10</v>
      </c>
    </row>
    <row r="46" spans="1:9" x14ac:dyDescent="0.25">
      <c r="A46" s="10" t="s">
        <v>59</v>
      </c>
      <c r="B46" s="6">
        <v>32</v>
      </c>
      <c r="C46" s="6">
        <v>38</v>
      </c>
      <c r="D46" s="11">
        <f t="shared" si="1"/>
        <v>6</v>
      </c>
      <c r="E46" s="36"/>
      <c r="F46" s="36"/>
      <c r="G46" s="11"/>
      <c r="H46" s="11"/>
      <c r="I46" s="38">
        <v>20</v>
      </c>
    </row>
    <row r="47" spans="1:9" x14ac:dyDescent="0.25">
      <c r="A47" s="10" t="s">
        <v>60</v>
      </c>
      <c r="B47" s="6">
        <v>5</v>
      </c>
      <c r="C47" s="6">
        <v>16</v>
      </c>
      <c r="D47" s="11">
        <f t="shared" si="1"/>
        <v>11</v>
      </c>
      <c r="E47" s="11"/>
      <c r="F47" s="11"/>
      <c r="G47" s="11"/>
      <c r="H47" s="11"/>
      <c r="I47" s="38"/>
    </row>
    <row r="48" spans="1:9" x14ac:dyDescent="0.25">
      <c r="A48" s="10" t="s">
        <v>61</v>
      </c>
      <c r="B48" s="6">
        <v>4</v>
      </c>
      <c r="C48" s="6">
        <v>14</v>
      </c>
      <c r="D48" s="11">
        <f t="shared" si="1"/>
        <v>10</v>
      </c>
      <c r="E48" s="11"/>
      <c r="F48" s="11"/>
      <c r="G48" s="11"/>
      <c r="H48" s="11"/>
      <c r="I48" s="38"/>
    </row>
    <row r="49" spans="1:9" x14ac:dyDescent="0.25">
      <c r="A49" s="10" t="s">
        <v>62</v>
      </c>
      <c r="B49" s="28">
        <v>2</v>
      </c>
      <c r="C49" s="6">
        <v>59</v>
      </c>
      <c r="D49" s="11">
        <f t="shared" si="1"/>
        <v>57</v>
      </c>
      <c r="E49" s="11"/>
      <c r="F49" s="11"/>
      <c r="G49" s="11"/>
      <c r="H49" s="11"/>
      <c r="I49" s="38"/>
    </row>
    <row r="50" spans="1:9" x14ac:dyDescent="0.25">
      <c r="A50" s="10" t="s">
        <v>63</v>
      </c>
      <c r="B50" s="6">
        <v>93</v>
      </c>
      <c r="C50" s="6">
        <v>138</v>
      </c>
      <c r="D50" s="11">
        <f t="shared" si="1"/>
        <v>45</v>
      </c>
      <c r="E50" s="11"/>
      <c r="F50" s="11"/>
      <c r="G50" s="11"/>
      <c r="H50" s="11"/>
      <c r="I50" s="38"/>
    </row>
    <row r="51" spans="1:9" x14ac:dyDescent="0.25">
      <c r="A51" s="10" t="s">
        <v>64</v>
      </c>
      <c r="B51" s="6">
        <v>278</v>
      </c>
      <c r="C51" s="6">
        <v>367</v>
      </c>
      <c r="D51" s="11">
        <f t="shared" si="1"/>
        <v>89</v>
      </c>
      <c r="E51" s="11"/>
      <c r="F51" s="11"/>
      <c r="G51" s="11"/>
      <c r="H51" s="11"/>
      <c r="I51" s="38"/>
    </row>
    <row r="52" spans="1:9" x14ac:dyDescent="0.25">
      <c r="A52" s="10" t="s">
        <v>65</v>
      </c>
      <c r="B52" s="6">
        <v>35</v>
      </c>
      <c r="C52" s="6">
        <v>49</v>
      </c>
      <c r="D52" s="11">
        <f t="shared" si="1"/>
        <v>14</v>
      </c>
      <c r="E52" s="11"/>
      <c r="F52" s="11"/>
      <c r="G52" s="11"/>
      <c r="H52" s="11"/>
      <c r="I52" s="38"/>
    </row>
    <row r="53" spans="1:9" x14ac:dyDescent="0.25">
      <c r="A53" s="10" t="s">
        <v>66</v>
      </c>
      <c r="B53" s="6">
        <v>120</v>
      </c>
      <c r="C53" s="6">
        <v>165</v>
      </c>
      <c r="D53" s="11">
        <f t="shared" si="1"/>
        <v>45</v>
      </c>
      <c r="E53" s="11"/>
      <c r="F53" s="11"/>
      <c r="G53" s="11"/>
      <c r="H53" s="11"/>
      <c r="I53" s="38"/>
    </row>
    <row r="54" spans="1:9" x14ac:dyDescent="0.25">
      <c r="A54" s="10" t="s">
        <v>67</v>
      </c>
      <c r="B54" s="6">
        <v>43</v>
      </c>
      <c r="C54" s="6">
        <v>67</v>
      </c>
      <c r="D54" s="11">
        <f t="shared" si="1"/>
        <v>24</v>
      </c>
      <c r="E54" s="11"/>
      <c r="F54" s="11"/>
      <c r="G54" s="11"/>
      <c r="H54" s="11"/>
      <c r="I54" s="38"/>
    </row>
    <row r="55" spans="1:9" x14ac:dyDescent="0.25">
      <c r="A55" s="10" t="s">
        <v>68</v>
      </c>
      <c r="B55" s="6">
        <v>2</v>
      </c>
      <c r="C55" s="6">
        <v>9</v>
      </c>
      <c r="D55" s="11">
        <f t="shared" si="1"/>
        <v>7</v>
      </c>
      <c r="E55" s="11"/>
      <c r="F55" s="11"/>
      <c r="G55" s="11"/>
      <c r="H55" s="11"/>
      <c r="I55" s="38"/>
    </row>
    <row r="56" spans="1:9" x14ac:dyDescent="0.25">
      <c r="A56" s="10" t="s">
        <v>69</v>
      </c>
      <c r="B56" s="6">
        <v>73</v>
      </c>
      <c r="C56" s="6">
        <v>70</v>
      </c>
      <c r="D56" s="11">
        <f t="shared" si="1"/>
        <v>-3</v>
      </c>
      <c r="E56" s="36"/>
      <c r="F56" s="36"/>
      <c r="G56" s="36"/>
      <c r="H56" s="36"/>
      <c r="I56" s="38">
        <v>30</v>
      </c>
    </row>
    <row r="57" spans="1:9" x14ac:dyDescent="0.25">
      <c r="A57" s="10" t="s">
        <v>70</v>
      </c>
      <c r="B57" s="6">
        <v>21</v>
      </c>
      <c r="C57" s="6">
        <v>76</v>
      </c>
      <c r="D57" s="11">
        <f t="shared" si="1"/>
        <v>55</v>
      </c>
      <c r="E57" s="11"/>
      <c r="F57" s="11"/>
      <c r="G57" s="11"/>
      <c r="H57" s="11"/>
      <c r="I57" s="38"/>
    </row>
    <row r="58" spans="1:9" x14ac:dyDescent="0.25">
      <c r="A58" s="10" t="s">
        <v>71</v>
      </c>
      <c r="B58" s="6">
        <v>22</v>
      </c>
      <c r="C58" s="6">
        <v>37</v>
      </c>
      <c r="D58" s="11">
        <f t="shared" si="1"/>
        <v>15</v>
      </c>
      <c r="E58" s="11"/>
      <c r="F58" s="11"/>
      <c r="G58" s="11"/>
      <c r="H58" s="11"/>
      <c r="I58" s="38"/>
    </row>
    <row r="59" spans="1:9" x14ac:dyDescent="0.25">
      <c r="A59" s="10" t="s">
        <v>72</v>
      </c>
      <c r="B59" s="6">
        <v>22</v>
      </c>
      <c r="C59" s="6">
        <v>52</v>
      </c>
      <c r="D59" s="11">
        <f t="shared" si="1"/>
        <v>30</v>
      </c>
      <c r="E59" s="11"/>
      <c r="F59" s="11"/>
      <c r="G59" s="11"/>
      <c r="H59" s="11"/>
      <c r="I59" s="38"/>
    </row>
    <row r="60" spans="1:9" x14ac:dyDescent="0.25">
      <c r="A60" s="10" t="s">
        <v>73</v>
      </c>
      <c r="B60" s="6">
        <v>25</v>
      </c>
      <c r="C60" s="6">
        <v>29</v>
      </c>
      <c r="D60" s="11">
        <f t="shared" si="1"/>
        <v>4</v>
      </c>
      <c r="E60" s="36"/>
      <c r="F60" s="36"/>
      <c r="G60" s="11"/>
      <c r="H60" s="11"/>
      <c r="I60" s="38">
        <v>20</v>
      </c>
    </row>
    <row r="61" spans="1:9" x14ac:dyDescent="0.25">
      <c r="A61" s="10" t="s">
        <v>74</v>
      </c>
      <c r="B61" s="6">
        <v>41</v>
      </c>
      <c r="C61" s="6">
        <v>39</v>
      </c>
      <c r="D61" s="11">
        <f t="shared" si="1"/>
        <v>-2</v>
      </c>
      <c r="E61" s="36"/>
      <c r="F61" s="36"/>
      <c r="G61" s="36"/>
      <c r="H61" s="36"/>
      <c r="I61" s="38">
        <v>30</v>
      </c>
    </row>
    <row r="62" spans="1:9" x14ac:dyDescent="0.25">
      <c r="A62" s="10" t="s">
        <v>75</v>
      </c>
      <c r="B62" s="6">
        <v>16</v>
      </c>
      <c r="C62" s="6">
        <v>31</v>
      </c>
      <c r="D62" s="11">
        <f t="shared" si="1"/>
        <v>15</v>
      </c>
      <c r="E62" s="11"/>
      <c r="F62" s="11"/>
      <c r="G62" s="11"/>
      <c r="H62" s="11"/>
      <c r="I62" s="38"/>
    </row>
    <row r="63" spans="1:9" x14ac:dyDescent="0.25">
      <c r="A63" s="10" t="s">
        <v>76</v>
      </c>
      <c r="B63" s="6">
        <v>55</v>
      </c>
      <c r="C63" s="6">
        <v>50</v>
      </c>
      <c r="D63" s="11">
        <f t="shared" si="1"/>
        <v>-5</v>
      </c>
      <c r="E63" s="11"/>
      <c r="F63" s="36"/>
      <c r="G63" s="36"/>
      <c r="H63" s="36"/>
      <c r="I63" s="38">
        <v>20</v>
      </c>
    </row>
    <row r="64" spans="1:9" x14ac:dyDescent="0.25">
      <c r="A64" s="10" t="s">
        <v>77</v>
      </c>
      <c r="B64" s="6">
        <v>16</v>
      </c>
      <c r="C64" s="6">
        <v>10</v>
      </c>
      <c r="D64" s="11">
        <f t="shared" si="1"/>
        <v>-6</v>
      </c>
      <c r="E64" s="11"/>
      <c r="F64" s="36"/>
      <c r="G64" s="36"/>
      <c r="H64" s="36"/>
      <c r="I64" s="38">
        <v>20</v>
      </c>
    </row>
    <row r="65" spans="1:9" x14ac:dyDescent="0.25">
      <c r="A65" s="10" t="s">
        <v>79</v>
      </c>
      <c r="B65" s="6">
        <v>26</v>
      </c>
      <c r="C65" s="6">
        <v>38</v>
      </c>
      <c r="D65" s="11">
        <f t="shared" si="1"/>
        <v>12</v>
      </c>
      <c r="E65" s="11"/>
      <c r="F65" s="11"/>
      <c r="G65" s="11"/>
      <c r="H65" s="11"/>
      <c r="I65" s="38"/>
    </row>
    <row r="66" spans="1:9" x14ac:dyDescent="0.25">
      <c r="A66" s="10" t="s">
        <v>80</v>
      </c>
      <c r="B66" s="28"/>
      <c r="C66" s="6">
        <v>6</v>
      </c>
      <c r="D66" s="11">
        <f t="shared" si="1"/>
        <v>6</v>
      </c>
      <c r="E66" s="11"/>
      <c r="F66" s="11"/>
      <c r="G66" s="11"/>
      <c r="H66" s="11"/>
      <c r="I66" s="38"/>
    </row>
    <row r="67" spans="1:9" x14ac:dyDescent="0.25">
      <c r="A67" s="10" t="s">
        <v>81</v>
      </c>
      <c r="B67" s="6">
        <v>22</v>
      </c>
      <c r="C67" s="6">
        <v>19</v>
      </c>
      <c r="D67" s="11">
        <f t="shared" si="1"/>
        <v>-3</v>
      </c>
      <c r="E67" s="36"/>
      <c r="F67" s="36"/>
      <c r="G67" s="36"/>
      <c r="H67" s="36"/>
      <c r="I67" s="38">
        <v>30</v>
      </c>
    </row>
    <row r="68" spans="1:9" x14ac:dyDescent="0.25">
      <c r="A68" s="10" t="s">
        <v>82</v>
      </c>
      <c r="B68" s="6">
        <v>10</v>
      </c>
      <c r="C68" s="6">
        <v>11</v>
      </c>
      <c r="D68" s="11">
        <f t="shared" si="1"/>
        <v>1</v>
      </c>
      <c r="E68" s="36"/>
      <c r="F68" s="36"/>
      <c r="G68" s="36"/>
      <c r="H68" s="11"/>
      <c r="I68" s="38">
        <v>30</v>
      </c>
    </row>
    <row r="69" spans="1:9" x14ac:dyDescent="0.25">
      <c r="A69" s="10" t="s">
        <v>83</v>
      </c>
      <c r="B69" s="6">
        <v>41</v>
      </c>
      <c r="C69" s="6">
        <v>74</v>
      </c>
      <c r="D69" s="11">
        <f t="shared" si="1"/>
        <v>33</v>
      </c>
      <c r="E69" s="11"/>
      <c r="F69" s="11"/>
      <c r="G69" s="11"/>
      <c r="H69" s="11"/>
      <c r="I69" s="38"/>
    </row>
    <row r="70" spans="1:9" x14ac:dyDescent="0.25">
      <c r="A70" s="10" t="s">
        <v>84</v>
      </c>
      <c r="B70" s="6">
        <v>13</v>
      </c>
      <c r="C70" s="6">
        <v>13</v>
      </c>
      <c r="D70" s="11">
        <f t="shared" si="1"/>
        <v>0</v>
      </c>
      <c r="E70" s="36"/>
      <c r="F70" s="36"/>
      <c r="G70" s="36"/>
      <c r="H70" s="36"/>
      <c r="I70" s="38">
        <v>30</v>
      </c>
    </row>
    <row r="71" spans="1:9" x14ac:dyDescent="0.25">
      <c r="A71" s="10" t="s">
        <v>85</v>
      </c>
      <c r="B71" s="6">
        <v>11</v>
      </c>
      <c r="C71" s="6">
        <v>11</v>
      </c>
      <c r="D71" s="11">
        <f t="shared" si="1"/>
        <v>0</v>
      </c>
      <c r="E71" s="36"/>
      <c r="F71" s="36"/>
      <c r="G71" s="36"/>
      <c r="H71" s="36"/>
      <c r="I71" s="38">
        <v>30</v>
      </c>
    </row>
    <row r="72" spans="1:9" x14ac:dyDescent="0.25">
      <c r="A72" s="10" t="s">
        <v>86</v>
      </c>
      <c r="B72" s="6">
        <v>7</v>
      </c>
      <c r="C72" s="6">
        <v>5</v>
      </c>
      <c r="D72" s="11">
        <f t="shared" si="1"/>
        <v>-2</v>
      </c>
      <c r="E72" s="11"/>
      <c r="F72" s="11"/>
      <c r="G72" s="11"/>
      <c r="H72" s="36"/>
      <c r="I72" s="38"/>
    </row>
    <row r="73" spans="1:9" x14ac:dyDescent="0.25">
      <c r="A73" s="10" t="s">
        <v>87</v>
      </c>
      <c r="B73" s="6">
        <v>3</v>
      </c>
      <c r="C73" s="6">
        <v>49</v>
      </c>
      <c r="D73" s="11">
        <f t="shared" si="1"/>
        <v>46</v>
      </c>
      <c r="E73" s="11"/>
      <c r="F73" s="11"/>
      <c r="G73" s="11"/>
      <c r="H73" s="11"/>
      <c r="I73" s="38"/>
    </row>
    <row r="74" spans="1:9" x14ac:dyDescent="0.25">
      <c r="A74" s="10" t="s">
        <v>88</v>
      </c>
      <c r="B74" s="6">
        <v>48</v>
      </c>
      <c r="C74" s="6">
        <v>47</v>
      </c>
      <c r="D74" s="11">
        <f t="shared" si="1"/>
        <v>-1</v>
      </c>
      <c r="E74" s="36"/>
      <c r="F74" s="36"/>
      <c r="G74" s="36"/>
      <c r="H74" s="36"/>
      <c r="I74" s="38">
        <v>30</v>
      </c>
    </row>
    <row r="75" spans="1:9" x14ac:dyDescent="0.25">
      <c r="A75" s="10" t="s">
        <v>90</v>
      </c>
      <c r="B75" s="6">
        <v>45</v>
      </c>
      <c r="C75" s="6">
        <v>59</v>
      </c>
      <c r="D75" s="11">
        <f t="shared" si="1"/>
        <v>14</v>
      </c>
      <c r="E75" s="11"/>
      <c r="F75" s="11"/>
      <c r="G75" s="11"/>
      <c r="H75" s="11"/>
      <c r="I75" s="38"/>
    </row>
    <row r="76" spans="1:9" x14ac:dyDescent="0.25">
      <c r="A76" s="10" t="s">
        <v>91</v>
      </c>
      <c r="B76" s="6">
        <v>50</v>
      </c>
      <c r="C76" s="6">
        <v>55</v>
      </c>
      <c r="D76" s="11">
        <f t="shared" si="1"/>
        <v>5</v>
      </c>
      <c r="E76" s="11"/>
      <c r="F76" s="11"/>
      <c r="G76" s="11"/>
      <c r="H76" s="11"/>
      <c r="I76" s="38"/>
    </row>
    <row r="77" spans="1:9" x14ac:dyDescent="0.25">
      <c r="A77" s="10" t="s">
        <v>92</v>
      </c>
      <c r="B77" s="6">
        <v>66</v>
      </c>
      <c r="C77" s="6">
        <v>112</v>
      </c>
      <c r="D77" s="11">
        <f t="shared" si="1"/>
        <v>46</v>
      </c>
      <c r="E77" s="11"/>
      <c r="F77" s="11"/>
      <c r="G77" s="11"/>
      <c r="H77" s="11"/>
      <c r="I77" s="38"/>
    </row>
    <row r="78" spans="1:9" x14ac:dyDescent="0.25">
      <c r="A78" s="10" t="s">
        <v>93</v>
      </c>
      <c r="B78" s="6">
        <v>18</v>
      </c>
      <c r="C78" s="6">
        <v>35</v>
      </c>
      <c r="D78" s="11">
        <f t="shared" si="1"/>
        <v>17</v>
      </c>
      <c r="E78" s="11"/>
      <c r="F78" s="11"/>
      <c r="G78" s="11"/>
      <c r="H78" s="11"/>
      <c r="I78" s="38"/>
    </row>
    <row r="79" spans="1:9" x14ac:dyDescent="0.25">
      <c r="A79" s="10" t="s">
        <v>94</v>
      </c>
      <c r="B79" s="6">
        <v>31</v>
      </c>
      <c r="C79" s="6">
        <v>31</v>
      </c>
      <c r="D79" s="11">
        <f t="shared" si="1"/>
        <v>0</v>
      </c>
      <c r="E79" s="36"/>
      <c r="F79" s="36"/>
      <c r="G79" s="36"/>
      <c r="H79" s="36"/>
      <c r="I79" s="38">
        <v>30</v>
      </c>
    </row>
    <row r="80" spans="1:9" x14ac:dyDescent="0.25">
      <c r="A80" s="10" t="s">
        <v>95</v>
      </c>
      <c r="B80" s="6">
        <v>92</v>
      </c>
      <c r="C80" s="6">
        <v>116</v>
      </c>
      <c r="D80" s="11">
        <f t="shared" si="1"/>
        <v>24</v>
      </c>
      <c r="E80" s="11"/>
      <c r="F80" s="11"/>
      <c r="G80" s="11"/>
      <c r="H80" s="11"/>
      <c r="I80" s="38"/>
    </row>
    <row r="81" spans="1:9" x14ac:dyDescent="0.25">
      <c r="A81" s="10" t="s">
        <v>96</v>
      </c>
      <c r="B81" s="6">
        <v>18</v>
      </c>
      <c r="C81" s="6">
        <v>108</v>
      </c>
      <c r="D81" s="11">
        <f t="shared" si="1"/>
        <v>90</v>
      </c>
      <c r="E81" s="11"/>
      <c r="F81" s="11"/>
      <c r="G81" s="11"/>
      <c r="H81" s="11"/>
      <c r="I81" s="38"/>
    </row>
    <row r="82" spans="1:9" x14ac:dyDescent="0.25">
      <c r="A82" s="10" t="s">
        <v>97</v>
      </c>
      <c r="B82" s="6">
        <v>20</v>
      </c>
      <c r="C82" s="6">
        <v>20</v>
      </c>
      <c r="D82" s="11">
        <f t="shared" si="1"/>
        <v>0</v>
      </c>
      <c r="E82" s="36"/>
      <c r="F82" s="36"/>
      <c r="G82" s="36"/>
      <c r="H82" s="36"/>
      <c r="I82" s="38">
        <v>30</v>
      </c>
    </row>
    <row r="83" spans="1:9" x14ac:dyDescent="0.25">
      <c r="A83" s="10" t="s">
        <v>98</v>
      </c>
      <c r="B83" s="6">
        <v>13</v>
      </c>
      <c r="C83" s="6">
        <v>14</v>
      </c>
      <c r="D83" s="11">
        <f t="shared" si="1"/>
        <v>1</v>
      </c>
      <c r="E83" s="36"/>
      <c r="F83" s="36"/>
      <c r="G83" s="36"/>
      <c r="H83" s="11"/>
      <c r="I83" s="38">
        <v>30</v>
      </c>
    </row>
    <row r="84" spans="1:9" x14ac:dyDescent="0.25">
      <c r="A84" s="10" t="s">
        <v>99</v>
      </c>
      <c r="B84" s="6">
        <v>24</v>
      </c>
      <c r="C84" s="6">
        <v>32</v>
      </c>
      <c r="D84" s="11">
        <f t="shared" si="1"/>
        <v>8</v>
      </c>
      <c r="E84" s="11"/>
      <c r="F84" s="11"/>
      <c r="G84" s="11"/>
      <c r="H84" s="11"/>
      <c r="I84" s="38"/>
    </row>
    <row r="85" spans="1:9" x14ac:dyDescent="0.25">
      <c r="A85" s="10" t="s">
        <v>100</v>
      </c>
      <c r="B85" s="6">
        <v>10</v>
      </c>
      <c r="C85" s="6">
        <v>8</v>
      </c>
      <c r="D85" s="11">
        <f t="shared" si="1"/>
        <v>-2</v>
      </c>
      <c r="E85" s="36"/>
      <c r="F85" s="36"/>
      <c r="G85" s="36"/>
      <c r="H85" s="36"/>
      <c r="I85" s="38">
        <v>30</v>
      </c>
    </row>
    <row r="86" spans="1:9" x14ac:dyDescent="0.25">
      <c r="A86" s="10" t="s">
        <v>101</v>
      </c>
      <c r="B86" s="6">
        <v>22</v>
      </c>
      <c r="C86" s="6">
        <v>25</v>
      </c>
      <c r="D86" s="11">
        <f t="shared" si="1"/>
        <v>3</v>
      </c>
      <c r="E86" s="36"/>
      <c r="F86" s="36"/>
      <c r="G86" s="11"/>
      <c r="H86" s="11"/>
      <c r="I86" s="38">
        <v>20</v>
      </c>
    </row>
    <row r="87" spans="1:9" x14ac:dyDescent="0.25">
      <c r="A87" s="10" t="s">
        <v>103</v>
      </c>
      <c r="B87" s="6">
        <v>1</v>
      </c>
      <c r="C87" s="6">
        <v>17</v>
      </c>
      <c r="D87" s="11">
        <f t="shared" si="1"/>
        <v>16</v>
      </c>
      <c r="E87" s="11"/>
      <c r="F87" s="11"/>
      <c r="G87" s="11"/>
      <c r="H87" s="11"/>
      <c r="I87" s="38"/>
    </row>
    <row r="88" spans="1:9" x14ac:dyDescent="0.25">
      <c r="A88" s="10" t="s">
        <v>104</v>
      </c>
      <c r="B88" s="6">
        <v>14</v>
      </c>
      <c r="C88" s="6">
        <v>15</v>
      </c>
      <c r="D88" s="6">
        <f t="shared" si="1"/>
        <v>1</v>
      </c>
      <c r="E88" s="36"/>
      <c r="F88" s="36"/>
      <c r="G88" s="36"/>
      <c r="H88" s="11"/>
      <c r="I88" s="38">
        <v>30</v>
      </c>
    </row>
    <row r="89" spans="1:9" x14ac:dyDescent="0.25">
      <c r="A89" s="10" t="s">
        <v>105</v>
      </c>
      <c r="B89" s="6">
        <v>13</v>
      </c>
      <c r="C89" s="6">
        <v>30</v>
      </c>
      <c r="D89" s="11">
        <f t="shared" si="1"/>
        <v>17</v>
      </c>
      <c r="E89" s="11"/>
      <c r="F89" s="11"/>
      <c r="G89" s="11"/>
      <c r="H89" s="11"/>
      <c r="I89" s="38"/>
    </row>
    <row r="90" spans="1:9" x14ac:dyDescent="0.25">
      <c r="A90" s="10" t="s">
        <v>106</v>
      </c>
      <c r="B90" s="6">
        <v>3</v>
      </c>
      <c r="C90" s="6">
        <v>9</v>
      </c>
      <c r="D90" s="11">
        <f t="shared" si="1"/>
        <v>6</v>
      </c>
      <c r="E90" s="11"/>
      <c r="F90" s="11"/>
      <c r="G90" s="11"/>
      <c r="H90" s="11"/>
      <c r="I90" s="38"/>
    </row>
    <row r="91" spans="1:9" x14ac:dyDescent="0.25">
      <c r="A91" s="10" t="s">
        <v>108</v>
      </c>
      <c r="B91" s="6">
        <v>52</v>
      </c>
      <c r="C91" s="6">
        <v>71</v>
      </c>
      <c r="D91" s="11">
        <f t="shared" si="1"/>
        <v>19</v>
      </c>
      <c r="E91" s="11"/>
      <c r="F91" s="11"/>
      <c r="G91" s="11"/>
      <c r="H91" s="11"/>
      <c r="I91" s="38"/>
    </row>
    <row r="92" spans="1:9" x14ac:dyDescent="0.25">
      <c r="A92" s="10" t="s">
        <v>109</v>
      </c>
      <c r="B92" s="6">
        <v>27</v>
      </c>
      <c r="C92" s="6">
        <v>28</v>
      </c>
      <c r="D92" s="11">
        <f t="shared" si="1"/>
        <v>1</v>
      </c>
      <c r="E92" s="11"/>
      <c r="F92" s="36"/>
      <c r="G92" s="36"/>
      <c r="H92" s="11"/>
      <c r="I92" s="38">
        <v>20</v>
      </c>
    </row>
    <row r="93" spans="1:9" x14ac:dyDescent="0.25">
      <c r="A93" s="10" t="s">
        <v>110</v>
      </c>
      <c r="B93" s="6">
        <v>117</v>
      </c>
      <c r="C93" s="6">
        <v>150</v>
      </c>
      <c r="D93" s="11">
        <f t="shared" si="1"/>
        <v>33</v>
      </c>
      <c r="E93" s="11"/>
      <c r="F93" s="11"/>
      <c r="G93" s="11"/>
      <c r="H93" s="11"/>
      <c r="I93" s="38"/>
    </row>
    <row r="94" spans="1:9" x14ac:dyDescent="0.25">
      <c r="A94" s="10" t="s">
        <v>111</v>
      </c>
      <c r="B94" s="6">
        <v>12</v>
      </c>
      <c r="C94" s="6">
        <v>8</v>
      </c>
      <c r="D94" s="11">
        <f t="shared" si="1"/>
        <v>-4</v>
      </c>
      <c r="E94" s="36"/>
      <c r="F94" s="36"/>
      <c r="G94" s="36"/>
      <c r="H94" s="36"/>
      <c r="I94" s="38">
        <v>30</v>
      </c>
    </row>
    <row r="95" spans="1:9" x14ac:dyDescent="0.25">
      <c r="A95" s="10" t="s">
        <v>112</v>
      </c>
      <c r="B95" s="6">
        <v>141</v>
      </c>
      <c r="C95" s="6">
        <v>218</v>
      </c>
      <c r="D95" s="11">
        <f t="shared" si="1"/>
        <v>77</v>
      </c>
      <c r="E95" s="11"/>
      <c r="F95" s="11"/>
      <c r="G95" s="11"/>
      <c r="H95" s="11"/>
      <c r="I95" s="38"/>
    </row>
    <row r="96" spans="1:9" x14ac:dyDescent="0.25">
      <c r="A96" s="10" t="s">
        <v>113</v>
      </c>
      <c r="B96" s="6">
        <v>30</v>
      </c>
      <c r="C96" s="6">
        <v>50</v>
      </c>
      <c r="D96" s="11">
        <f t="shared" si="1"/>
        <v>20</v>
      </c>
      <c r="E96" s="11"/>
      <c r="F96" s="11"/>
      <c r="G96" s="11"/>
      <c r="H96" s="11"/>
      <c r="I96" s="38"/>
    </row>
    <row r="97" spans="1:9" x14ac:dyDescent="0.25">
      <c r="A97" s="10" t="s">
        <v>114</v>
      </c>
      <c r="B97" s="6">
        <v>118</v>
      </c>
      <c r="C97" s="6">
        <v>278</v>
      </c>
      <c r="D97" s="11">
        <f t="shared" ref="D97:D103" si="2">SUM(C97-B97)</f>
        <v>160</v>
      </c>
      <c r="E97" s="11"/>
      <c r="F97" s="11"/>
      <c r="G97" s="11"/>
      <c r="H97" s="11"/>
      <c r="I97" s="38"/>
    </row>
    <row r="98" spans="1:9" x14ac:dyDescent="0.25">
      <c r="A98" s="10" t="s">
        <v>115</v>
      </c>
      <c r="B98" s="6">
        <v>14</v>
      </c>
      <c r="C98" s="6">
        <v>18</v>
      </c>
      <c r="D98" s="11">
        <f t="shared" si="2"/>
        <v>4</v>
      </c>
      <c r="E98" s="36"/>
      <c r="F98" s="36"/>
      <c r="G98" s="11"/>
      <c r="H98" s="11"/>
      <c r="I98" s="38">
        <v>20</v>
      </c>
    </row>
    <row r="99" spans="1:9" x14ac:dyDescent="0.25">
      <c r="A99" s="10" t="s">
        <v>116</v>
      </c>
      <c r="B99" s="6">
        <v>31</v>
      </c>
      <c r="C99" s="6">
        <v>21</v>
      </c>
      <c r="D99" s="11">
        <f t="shared" si="2"/>
        <v>-10</v>
      </c>
      <c r="E99" s="11"/>
      <c r="F99" s="36"/>
      <c r="G99" s="36"/>
      <c r="H99" s="36"/>
      <c r="I99" s="38">
        <v>20</v>
      </c>
    </row>
    <row r="100" spans="1:9" x14ac:dyDescent="0.25">
      <c r="A100" s="10" t="s">
        <v>117</v>
      </c>
      <c r="B100" s="6">
        <v>64</v>
      </c>
      <c r="C100" s="6">
        <v>78</v>
      </c>
      <c r="D100" s="11">
        <f t="shared" si="2"/>
        <v>14</v>
      </c>
      <c r="E100" s="11"/>
      <c r="F100" s="11"/>
      <c r="G100" s="11"/>
      <c r="H100" s="11"/>
      <c r="I100" s="38"/>
    </row>
    <row r="101" spans="1:9" x14ac:dyDescent="0.25">
      <c r="A101" s="10" t="s">
        <v>118</v>
      </c>
      <c r="B101" s="6">
        <v>4</v>
      </c>
      <c r="C101" s="6">
        <v>2</v>
      </c>
      <c r="D101" s="11">
        <f t="shared" si="2"/>
        <v>-2</v>
      </c>
      <c r="E101" s="36"/>
      <c r="F101" s="36"/>
      <c r="G101" s="36"/>
      <c r="H101" s="36"/>
      <c r="I101" s="38">
        <v>0</v>
      </c>
    </row>
    <row r="102" spans="1:9" x14ac:dyDescent="0.25">
      <c r="A102" s="10" t="s">
        <v>119</v>
      </c>
      <c r="B102" s="6">
        <v>2</v>
      </c>
      <c r="C102" s="6">
        <v>3</v>
      </c>
      <c r="D102" s="11">
        <f t="shared" si="2"/>
        <v>1</v>
      </c>
      <c r="E102" s="11"/>
      <c r="F102" s="11"/>
      <c r="G102" s="11"/>
      <c r="H102" s="11"/>
      <c r="I102" s="38"/>
    </row>
    <row r="103" spans="1:9" x14ac:dyDescent="0.25">
      <c r="A103" s="10" t="s">
        <v>120</v>
      </c>
      <c r="B103" s="6">
        <v>11</v>
      </c>
      <c r="C103" s="6">
        <v>17</v>
      </c>
      <c r="D103" s="11">
        <f t="shared" si="2"/>
        <v>6</v>
      </c>
      <c r="E103" s="36"/>
      <c r="F103" s="11"/>
      <c r="G103" s="11"/>
      <c r="H103" s="11"/>
      <c r="I103" s="38">
        <v>10</v>
      </c>
    </row>
    <row r="104" spans="1:9" x14ac:dyDescent="0.25">
      <c r="A104" s="18">
        <v>46036</v>
      </c>
      <c r="B104" s="11">
        <f>SUM(B4:B103)</f>
        <v>3426</v>
      </c>
      <c r="C104" s="11">
        <f>SUM(C4:C103)</f>
        <v>4717</v>
      </c>
      <c r="D104" s="11">
        <f>SUM(B104-C104)</f>
        <v>-1291</v>
      </c>
      <c r="I104" s="37">
        <f>SUM(I4:I103)</f>
        <v>1080</v>
      </c>
    </row>
    <row r="105" spans="1:9" x14ac:dyDescent="0.25">
      <c r="A105" s="18">
        <v>46036</v>
      </c>
      <c r="B105" s="11">
        <v>3384</v>
      </c>
      <c r="C105" s="11">
        <v>4949</v>
      </c>
      <c r="D105" s="11">
        <f>SUM(B105-C105)</f>
        <v>-1565</v>
      </c>
    </row>
    <row r="106" spans="1:9" x14ac:dyDescent="0.25">
      <c r="A106" s="3" t="s">
        <v>18</v>
      </c>
      <c r="B106" s="3"/>
      <c r="C106" s="3"/>
      <c r="D10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Incentives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Grist</dc:creator>
  <cp:lastModifiedBy>Ronnie Grist</cp:lastModifiedBy>
  <cp:lastPrinted>2026-01-17T15:36:23Z</cp:lastPrinted>
  <dcterms:created xsi:type="dcterms:W3CDTF">2025-07-07T17:55:29Z</dcterms:created>
  <dcterms:modified xsi:type="dcterms:W3CDTF">2026-02-21T12:49:46Z</dcterms:modified>
</cp:coreProperties>
</file>